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  <sheet name="Лист4" sheetId="4" r:id="rId4"/>
  </sheets>
  <calcPr calcId="124519"/>
</workbook>
</file>

<file path=xl/calcChain.xml><?xml version="1.0" encoding="utf-8"?>
<calcChain xmlns="http://schemas.openxmlformats.org/spreadsheetml/2006/main">
  <c r="M20" i="1"/>
  <c r="L20"/>
  <c r="J20"/>
  <c r="J24" l="1"/>
  <c r="L24"/>
  <c r="M24"/>
  <c r="M27"/>
  <c r="L27"/>
  <c r="J27"/>
  <c r="J10" l="1"/>
  <c r="L10"/>
  <c r="M10"/>
  <c r="M37" l="1"/>
  <c r="M35"/>
  <c r="M33"/>
  <c r="M31"/>
  <c r="M18"/>
  <c r="L37"/>
  <c r="J37"/>
  <c r="L35"/>
  <c r="J35"/>
  <c r="L33"/>
  <c r="J33"/>
  <c r="L31"/>
  <c r="J31"/>
  <c r="L18"/>
  <c r="J18"/>
  <c r="L39" l="1"/>
  <c r="J39"/>
  <c r="M39"/>
</calcChain>
</file>

<file path=xl/sharedStrings.xml><?xml version="1.0" encoding="utf-8"?>
<sst xmlns="http://schemas.openxmlformats.org/spreadsheetml/2006/main" count="61" uniqueCount="61">
  <si>
    <t>Код бюджетной классификации</t>
  </si>
  <si>
    <t>Наименование</t>
  </si>
  <si>
    <t>РАСХОДЫ</t>
  </si>
  <si>
    <t>0100</t>
  </si>
  <si>
    <t>ОБЩЕГОСУДАРСТВЕННЫЕ РАСХОДЫ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</si>
  <si>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</si>
  <si>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</si>
  <si>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</si>
  <si>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</si>
  <si>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0106</t>
  </si>
  <si>
    <t>Обеспечение деятельности финансовых, налоговых, таможенных органов и органов финансового (финансово-бюджетного) надзора</t>
  </si>
  <si>
    <t>Единый налог на вмененный доход для отдельных видов деятельности</t>
  </si>
  <si>
    <t>0107</t>
  </si>
  <si>
    <t>Изберком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</si>
  <si>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</si>
  <si>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</si>
  <si>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</si>
  <si>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</si>
  <si>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</si>
  <si>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   ОБОРОНА</t>
  </si>
  <si>
    <t>0203</t>
  </si>
  <si>
    <t>Мобилизационная м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</si>
  <si>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</si>
  <si>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</si>
  <si>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</si>
  <si>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ЧС</t>
  </si>
  <si>
    <t>0310</t>
  </si>
  <si>
    <t>Обеспечение пожарной безопасности</t>
  </si>
  <si>
    <t>0400</t>
  </si>
  <si>
    <t>НАЦИОНАЛЬНАЯ    ЭКОНОМИКА</t>
  </si>
  <si>
    <t>0409</t>
  </si>
  <si>
    <t>Дорожное хозяйство</t>
  </si>
  <si>
    <t>0412</t>
  </si>
  <si>
    <t>Градостроительство</t>
  </si>
  <si>
    <t>0500</t>
  </si>
  <si>
    <t>ЖИЛИЩНО – КОММУНАЛЬНОЕ 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</si>
  <si>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</si>
  <si>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</si>
  <si>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</si>
  <si>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</si>
  <si>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</si>
  <si>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</si>
  <si>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</si>
  <si>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 и оздоровление детей</t>
  </si>
  <si>
    <t>0800</t>
  </si>
  <si>
    <t xml:space="preserve">КУЛЬТУРА И КИНЕМОТОРГАФИЯ </t>
  </si>
  <si>
    <t>0801</t>
  </si>
  <si>
    <t>Культура</t>
  </si>
  <si>
    <t>ФИЗИЧЕСКАЯ КУЛЬТУРА И СПОРТ</t>
  </si>
  <si>
    <t>Физическая культура</t>
  </si>
  <si>
    <t>СРЕДСТВА МАССОВОЙ ИНФОРМАЦИИ</t>
  </si>
  <si>
    <t>Периодическая печать и издательства</t>
  </si>
  <si>
    <t>ИТОГО</t>
  </si>
  <si>
    <t>0501</t>
  </si>
  <si>
    <t>ЖИЛИЩНОЕ ХОЗЯЙСТВО</t>
  </si>
  <si>
    <t>Ожидаемое исполнение бюджета Торгунского  сельского поселения                                                на 1 января 2018 года</t>
  </si>
  <si>
    <t>Утвержденный план на 2017 год</t>
  </si>
  <si>
    <t>Исполнено на 01.11.2017 года</t>
  </si>
  <si>
    <t>Ожидаемое исполненеи на 01.01.2018 года.</t>
  </si>
  <si>
    <t>0314</t>
  </si>
  <si>
    <t>Национальная безопасность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</si>
</sst>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2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164" fontId="3" fillId="0" borderId="15" xfId="0" applyNumberFormat="1" applyFont="1" applyBorder="1" applyAlignment="1">
      <alignment horizontal="center" vertical="center"/>
    </xf>
    <xf numFmtId="2" fontId="4" fillId="0" borderId="15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2" fontId="3" fillId="0" borderId="15" xfId="0" applyNumberFormat="1" applyFont="1" applyBorder="1" applyAlignment="1">
      <alignment horizontal="center" vertical="center"/>
    </xf>
    <xf numFmtId="2" fontId="1" fillId="0" borderId="15" xfId="0" applyNumberFormat="1" applyFont="1" applyBorder="1" applyAlignment="1">
      <alignment horizontal="center" vertical="center"/>
    </xf>
    <xf numFmtId="2" fontId="3" fillId="0" borderId="2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/>
    </xf>
    <xf numFmtId="164" fontId="3" fillId="0" borderId="14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/>
    </xf>
    <xf numFmtId="164" fontId="1" fillId="0" borderId="14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49" fontId="1" fillId="0" borderId="14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49" fontId="1" fillId="0" borderId="17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49" fontId="3" fillId="0" borderId="18" xfId="0" applyNumberFormat="1" applyFont="1" applyBorder="1" applyAlignment="1">
      <alignment horizontal="center" vertical="center"/>
    </xf>
    <xf numFmtId="2" fontId="1" fillId="0" borderId="12" xfId="0" applyNumberFormat="1" applyFont="1" applyBorder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164" fontId="3" fillId="0" borderId="12" xfId="0" applyNumberFormat="1" applyFont="1" applyFill="1" applyBorder="1" applyAlignment="1">
      <alignment horizontal="center" vertical="center"/>
    </xf>
    <xf numFmtId="164" fontId="3" fillId="0" borderId="14" xfId="0" applyNumberFormat="1" applyFont="1" applyFill="1" applyBorder="1" applyAlignment="1">
      <alignment horizontal="center" vertical="center"/>
    </xf>
    <xf numFmtId="2" fontId="1" fillId="0" borderId="16" xfId="0" applyNumberFormat="1" applyFont="1" applyBorder="1" applyAlignment="1">
      <alignment horizontal="center" vertical="center"/>
    </xf>
    <xf numFmtId="2" fontId="1" fillId="0" borderId="18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2" fontId="3" fillId="0" borderId="16" xfId="0" applyNumberFormat="1" applyFont="1" applyFill="1" applyBorder="1" applyAlignment="1">
      <alignment horizontal="center" vertical="center"/>
    </xf>
    <xf numFmtId="2" fontId="3" fillId="0" borderId="18" xfId="0" applyNumberFormat="1" applyFont="1" applyFill="1" applyBorder="1" applyAlignment="1">
      <alignment horizontal="center" vertical="center"/>
    </xf>
    <xf numFmtId="2" fontId="3" fillId="0" borderId="12" xfId="0" applyNumberFormat="1" applyFont="1" applyBorder="1" applyAlignment="1">
      <alignment horizontal="center" vertical="center"/>
    </xf>
    <xf numFmtId="2" fontId="3" fillId="0" borderId="14" xfId="0" applyNumberFormat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164" fontId="3" fillId="0" borderId="16" xfId="0" applyNumberFormat="1" applyFont="1" applyBorder="1" applyAlignment="1">
      <alignment horizontal="center" vertical="center"/>
    </xf>
    <xf numFmtId="164" fontId="3" fillId="0" borderId="18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2" fontId="1" fillId="0" borderId="12" xfId="0" applyNumberFormat="1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2" fontId="3" fillId="0" borderId="19" xfId="0" applyNumberFormat="1" applyFont="1" applyBorder="1" applyAlignment="1">
      <alignment horizontal="center" vertical="center"/>
    </xf>
    <xf numFmtId="2" fontId="3" fillId="0" borderId="21" xfId="0" applyNumberFormat="1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 wrapText="1"/>
    </xf>
    <xf numFmtId="49" fontId="1" fillId="0" borderId="17" xfId="0" applyNumberFormat="1" applyFont="1" applyBorder="1" applyAlignment="1">
      <alignment horizontal="center" vertical="center" wrapText="1"/>
    </xf>
    <xf numFmtId="49" fontId="1" fillId="0" borderId="18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/>
    </xf>
    <xf numFmtId="49" fontId="3" fillId="0" borderId="24" xfId="0" applyNumberFormat="1" applyFont="1" applyBorder="1" applyAlignment="1">
      <alignment horizontal="center" vertical="center"/>
    </xf>
    <xf numFmtId="49" fontId="3" fillId="0" borderId="25" xfId="0" applyNumberFormat="1" applyFont="1" applyBorder="1" applyAlignment="1">
      <alignment horizontal="center" vertical="center"/>
    </xf>
    <xf numFmtId="2" fontId="3" fillId="0" borderId="12" xfId="0" applyNumberFormat="1" applyFont="1" applyBorder="1" applyAlignment="1">
      <alignment horizontal="center" vertical="center" wrapText="1"/>
    </xf>
    <xf numFmtId="2" fontId="3" fillId="0" borderId="14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39"/>
  <sheetViews>
    <sheetView tabSelected="1" view="pageBreakPreview" zoomScaleNormal="90" zoomScaleSheetLayoutView="100" workbookViewId="0">
      <selection activeCell="M21" sqref="M21"/>
    </sheetView>
  </sheetViews>
  <sheetFormatPr defaultRowHeight="15"/>
  <cols>
    <col min="1" max="1" width="6.5703125" customWidth="1"/>
    <col min="2" max="2" width="5.28515625" customWidth="1"/>
    <col min="3" max="3" width="5.7109375" customWidth="1"/>
    <col min="4" max="4" width="4.42578125" customWidth="1"/>
    <col min="9" max="9" width="11.42578125" customWidth="1"/>
    <col min="11" max="11" width="5.42578125" customWidth="1"/>
    <col min="12" max="12" width="12.5703125" customWidth="1"/>
    <col min="13" max="13" width="17" customWidth="1"/>
  </cols>
  <sheetData>
    <row r="2" spans="1:13">
      <c r="C2" s="70" t="s">
        <v>55</v>
      </c>
      <c r="D2" s="70"/>
      <c r="E2" s="70"/>
      <c r="F2" s="70"/>
      <c r="G2" s="70"/>
      <c r="H2" s="70"/>
      <c r="I2" s="70"/>
      <c r="J2" s="70"/>
      <c r="K2" s="70"/>
      <c r="L2" s="70"/>
    </row>
    <row r="3" spans="1:13">
      <c r="C3" s="70"/>
      <c r="D3" s="70"/>
      <c r="E3" s="70"/>
      <c r="F3" s="70"/>
      <c r="G3" s="70"/>
      <c r="H3" s="70"/>
      <c r="I3" s="70"/>
      <c r="J3" s="70"/>
      <c r="K3" s="70"/>
      <c r="L3" s="70"/>
    </row>
    <row r="6" spans="1:13" ht="15.75" thickBot="1"/>
    <row r="7" spans="1:13" ht="44.25" customHeight="1" thickBot="1">
      <c r="A7" s="21" t="s">
        <v>0</v>
      </c>
      <c r="B7" s="21"/>
      <c r="C7" s="21"/>
      <c r="D7" s="21"/>
      <c r="E7" s="22" t="s">
        <v>1</v>
      </c>
      <c r="F7" s="22"/>
      <c r="G7" s="22"/>
      <c r="H7" s="22"/>
      <c r="I7" s="22"/>
      <c r="J7" s="23" t="s">
        <v>56</v>
      </c>
      <c r="K7" s="24"/>
      <c r="L7" s="9" t="s">
        <v>57</v>
      </c>
      <c r="M7" s="1" t="s">
        <v>58</v>
      </c>
    </row>
    <row r="8" spans="1:13">
      <c r="A8" s="25">
        <v>1</v>
      </c>
      <c r="B8" s="26"/>
      <c r="C8" s="26"/>
      <c r="D8" s="27"/>
      <c r="E8" s="25">
        <v>2</v>
      </c>
      <c r="F8" s="28"/>
      <c r="G8" s="28"/>
      <c r="H8" s="28"/>
      <c r="I8" s="29"/>
      <c r="J8" s="30">
        <v>3</v>
      </c>
      <c r="K8" s="29"/>
      <c r="L8" s="2">
        <v>4</v>
      </c>
      <c r="M8" s="2">
        <v>5</v>
      </c>
    </row>
    <row r="9" spans="1:13">
      <c r="A9" s="10"/>
      <c r="B9" s="11"/>
      <c r="C9" s="11"/>
      <c r="D9" s="12"/>
      <c r="E9" s="13" t="s">
        <v>2</v>
      </c>
      <c r="F9" s="14"/>
      <c r="G9" s="14"/>
      <c r="H9" s="14"/>
      <c r="I9" s="15"/>
      <c r="J9" s="16"/>
      <c r="K9" s="17"/>
      <c r="L9" s="3"/>
      <c r="M9" s="4"/>
    </row>
    <row r="10" spans="1:13">
      <c r="A10" s="18" t="s">
        <v>3</v>
      </c>
      <c r="B10" s="19"/>
      <c r="C10" s="19"/>
      <c r="D10" s="20"/>
      <c r="E10" s="13" t="s">
        <v>4</v>
      </c>
      <c r="F10" s="14"/>
      <c r="G10" s="14"/>
      <c r="H10" s="14"/>
      <c r="I10" s="15"/>
      <c r="J10" s="16">
        <f>J11+J12+J13+J14+J16+J17+J15</f>
        <v>2111000</v>
      </c>
      <c r="K10" s="17"/>
      <c r="L10" s="3">
        <f>L11+L12+L13+L14+L16+L17</f>
        <v>1618332.61</v>
      </c>
      <c r="M10" s="3">
        <f>M11+M12+M13+M14+M16+M17</f>
        <v>2111000</v>
      </c>
    </row>
    <row r="11" spans="1:13" ht="50.25" customHeight="1">
      <c r="A11" s="36" t="s">
        <v>5</v>
      </c>
      <c r="B11" s="37"/>
      <c r="C11" s="37"/>
      <c r="D11" s="38"/>
      <c r="E11" s="31" t="s">
        <v>6</v>
      </c>
      <c r="F11" s="32"/>
      <c r="G11" s="32"/>
      <c r="H11" s="32"/>
      <c r="I11" s="33"/>
      <c r="J11" s="34">
        <v>678611</v>
      </c>
      <c r="K11" s="35"/>
      <c r="L11" s="5">
        <v>482324.85</v>
      </c>
      <c r="M11" s="5">
        <v>678611</v>
      </c>
    </row>
    <row r="12" spans="1:13" ht="51.75" customHeight="1">
      <c r="A12" s="36" t="s">
        <v>7</v>
      </c>
      <c r="B12" s="37"/>
      <c r="C12" s="37"/>
      <c r="D12" s="38"/>
      <c r="E12" s="31" t="s">
        <v>8</v>
      </c>
      <c r="F12" s="32"/>
      <c r="G12" s="32"/>
      <c r="H12" s="32"/>
      <c r="I12" s="33"/>
      <c r="J12" s="34">
        <v>1315389</v>
      </c>
      <c r="K12" s="35"/>
      <c r="L12" s="5">
        <v>1059490.56</v>
      </c>
      <c r="M12" s="5">
        <v>1315389</v>
      </c>
    </row>
    <row r="13" spans="1:13" ht="48" customHeight="1">
      <c r="A13" s="36" t="s">
        <v>9</v>
      </c>
      <c r="B13" s="37"/>
      <c r="C13" s="37"/>
      <c r="D13" s="38"/>
      <c r="E13" s="31" t="s">
        <v>10</v>
      </c>
      <c r="F13" s="32"/>
      <c r="G13" s="32"/>
      <c r="H13" s="32"/>
      <c r="I13" s="33"/>
      <c r="J13" s="39">
        <v>17000</v>
      </c>
      <c r="K13" s="40"/>
      <c r="L13" s="5">
        <v>17000</v>
      </c>
      <c r="M13" s="5">
        <v>17000</v>
      </c>
    </row>
    <row r="14" spans="1:13" hidden="1">
      <c r="A14" s="36"/>
      <c r="B14" s="37"/>
      <c r="C14" s="37"/>
      <c r="D14" s="38"/>
      <c r="E14" s="31" t="s">
        <v>11</v>
      </c>
      <c r="F14" s="32"/>
      <c r="G14" s="32"/>
      <c r="H14" s="32"/>
      <c r="I14" s="33"/>
      <c r="J14" s="39"/>
      <c r="K14" s="40"/>
      <c r="L14" s="5"/>
      <c r="M14" s="5"/>
    </row>
    <row r="15" spans="1:13" hidden="1">
      <c r="A15" s="46" t="s">
        <v>12</v>
      </c>
      <c r="B15" s="47"/>
      <c r="C15" s="47"/>
      <c r="D15" s="48"/>
      <c r="E15" s="41" t="s">
        <v>13</v>
      </c>
      <c r="F15" s="42"/>
      <c r="G15" s="42"/>
      <c r="H15" s="42"/>
      <c r="I15" s="43"/>
      <c r="J15" s="44">
        <v>0</v>
      </c>
      <c r="K15" s="45"/>
      <c r="L15" s="5">
        <v>0</v>
      </c>
      <c r="M15" s="5">
        <v>0</v>
      </c>
    </row>
    <row r="16" spans="1:13">
      <c r="A16" s="36" t="s">
        <v>14</v>
      </c>
      <c r="B16" s="37"/>
      <c r="C16" s="37"/>
      <c r="D16" s="38"/>
      <c r="E16" s="31" t="s">
        <v>15</v>
      </c>
      <c r="F16" s="32"/>
      <c r="G16" s="32"/>
      <c r="H16" s="32"/>
      <c r="I16" s="33"/>
      <c r="J16" s="39">
        <v>10000</v>
      </c>
      <c r="K16" s="40"/>
      <c r="L16" s="5">
        <v>0</v>
      </c>
      <c r="M16" s="5">
        <v>10000</v>
      </c>
    </row>
    <row r="17" spans="1:13" ht="19.5" customHeight="1">
      <c r="A17" s="46" t="s">
        <v>16</v>
      </c>
      <c r="B17" s="47"/>
      <c r="C17" s="47"/>
      <c r="D17" s="48"/>
      <c r="E17" s="31" t="s">
        <v>17</v>
      </c>
      <c r="F17" s="32"/>
      <c r="G17" s="32"/>
      <c r="H17" s="32"/>
      <c r="I17" s="33"/>
      <c r="J17" s="34">
        <v>90000</v>
      </c>
      <c r="K17" s="35"/>
      <c r="L17" s="5">
        <v>59517.2</v>
      </c>
      <c r="M17" s="5">
        <v>90000</v>
      </c>
    </row>
    <row r="18" spans="1:13">
      <c r="A18" s="49" t="s">
        <v>18</v>
      </c>
      <c r="B18" s="50"/>
      <c r="C18" s="50"/>
      <c r="D18" s="51"/>
      <c r="E18" s="13" t="s">
        <v>19</v>
      </c>
      <c r="F18" s="14"/>
      <c r="G18" s="14"/>
      <c r="H18" s="14"/>
      <c r="I18" s="15"/>
      <c r="J18" s="16">
        <f>J19</f>
        <v>60700</v>
      </c>
      <c r="K18" s="17"/>
      <c r="L18" s="6">
        <f>L19</f>
        <v>39720.17</v>
      </c>
      <c r="M18" s="6">
        <f>M19</f>
        <v>60700</v>
      </c>
    </row>
    <row r="19" spans="1:13" ht="15.75" customHeight="1">
      <c r="A19" s="46" t="s">
        <v>20</v>
      </c>
      <c r="B19" s="47"/>
      <c r="C19" s="47"/>
      <c r="D19" s="48"/>
      <c r="E19" s="31" t="s">
        <v>21</v>
      </c>
      <c r="F19" s="32"/>
      <c r="G19" s="32"/>
      <c r="H19" s="32"/>
      <c r="I19" s="33"/>
      <c r="J19" s="34">
        <v>60700</v>
      </c>
      <c r="K19" s="35"/>
      <c r="L19" s="7">
        <v>39720.17</v>
      </c>
      <c r="M19" s="7">
        <v>60700</v>
      </c>
    </row>
    <row r="20" spans="1:13" ht="34.5" customHeight="1">
      <c r="A20" s="49" t="s">
        <v>22</v>
      </c>
      <c r="B20" s="50"/>
      <c r="C20" s="50"/>
      <c r="D20" s="51"/>
      <c r="E20" s="13" t="s">
        <v>23</v>
      </c>
      <c r="F20" s="14"/>
      <c r="G20" s="14"/>
      <c r="H20" s="14"/>
      <c r="I20" s="15"/>
      <c r="J20" s="54">
        <f>J21+J22+J23</f>
        <v>608000</v>
      </c>
      <c r="K20" s="55"/>
      <c r="L20" s="6">
        <f>L21+L22+L23</f>
        <v>262792.90000000002</v>
      </c>
      <c r="M20" s="6">
        <f>M21+M22+M23</f>
        <v>605715</v>
      </c>
    </row>
    <row r="21" spans="1:13" ht="20.25" customHeight="1">
      <c r="A21" s="36" t="s">
        <v>24</v>
      </c>
      <c r="B21" s="37"/>
      <c r="C21" s="37"/>
      <c r="D21" s="38"/>
      <c r="E21" s="31" t="s">
        <v>25</v>
      </c>
      <c r="F21" s="32"/>
      <c r="G21" s="32"/>
      <c r="H21" s="32"/>
      <c r="I21" s="33"/>
      <c r="J21" s="52">
        <v>530000</v>
      </c>
      <c r="K21" s="53"/>
      <c r="L21" s="7">
        <v>189913.9</v>
      </c>
      <c r="M21" s="7">
        <v>530000</v>
      </c>
    </row>
    <row r="22" spans="1:13" ht="23.25" customHeight="1">
      <c r="A22" s="46" t="s">
        <v>26</v>
      </c>
      <c r="B22" s="47"/>
      <c r="C22" s="47"/>
      <c r="D22" s="48"/>
      <c r="E22" s="41" t="s">
        <v>27</v>
      </c>
      <c r="F22" s="42"/>
      <c r="G22" s="42"/>
      <c r="H22" s="42"/>
      <c r="I22" s="43"/>
      <c r="J22" s="56">
        <v>48000</v>
      </c>
      <c r="K22" s="57"/>
      <c r="L22" s="7">
        <v>45164</v>
      </c>
      <c r="M22" s="7">
        <v>48000</v>
      </c>
    </row>
    <row r="23" spans="1:13" ht="23.25" customHeight="1">
      <c r="A23" s="46" t="s">
        <v>59</v>
      </c>
      <c r="B23" s="89"/>
      <c r="C23" s="89"/>
      <c r="D23" s="90"/>
      <c r="E23" s="41" t="s">
        <v>60</v>
      </c>
      <c r="F23" s="91"/>
      <c r="G23" s="91"/>
      <c r="H23" s="91"/>
      <c r="I23" s="92"/>
      <c r="J23" s="56">
        <v>30000</v>
      </c>
      <c r="K23" s="90"/>
      <c r="L23" s="7">
        <v>27715</v>
      </c>
      <c r="M23" s="7">
        <v>27715</v>
      </c>
    </row>
    <row r="24" spans="1:13" ht="15" customHeight="1">
      <c r="A24" s="49" t="s">
        <v>28</v>
      </c>
      <c r="B24" s="50"/>
      <c r="C24" s="50"/>
      <c r="D24" s="51"/>
      <c r="E24" s="58" t="s">
        <v>29</v>
      </c>
      <c r="F24" s="59"/>
      <c r="G24" s="59"/>
      <c r="H24" s="59"/>
      <c r="I24" s="60"/>
      <c r="J24" s="61">
        <f>J25+J26</f>
        <v>832305.3</v>
      </c>
      <c r="K24" s="62"/>
      <c r="L24" s="6">
        <f>L25+L26</f>
        <v>318852</v>
      </c>
      <c r="M24" s="6">
        <f>M25+M26</f>
        <v>832305.3</v>
      </c>
    </row>
    <row r="25" spans="1:13">
      <c r="A25" s="36" t="s">
        <v>30</v>
      </c>
      <c r="B25" s="37"/>
      <c r="C25" s="37"/>
      <c r="D25" s="38"/>
      <c r="E25" s="31" t="s">
        <v>31</v>
      </c>
      <c r="F25" s="32"/>
      <c r="G25" s="32"/>
      <c r="H25" s="32"/>
      <c r="I25" s="33"/>
      <c r="J25" s="52">
        <v>832305.3</v>
      </c>
      <c r="K25" s="53"/>
      <c r="L25" s="7">
        <v>318852</v>
      </c>
      <c r="M25" s="7">
        <v>832305.3</v>
      </c>
    </row>
    <row r="26" spans="1:13" hidden="1">
      <c r="A26" s="36" t="s">
        <v>32</v>
      </c>
      <c r="B26" s="37"/>
      <c r="C26" s="37"/>
      <c r="D26" s="38"/>
      <c r="E26" s="31" t="s">
        <v>33</v>
      </c>
      <c r="F26" s="32"/>
      <c r="G26" s="32"/>
      <c r="H26" s="32"/>
      <c r="I26" s="33"/>
      <c r="J26" s="52">
        <v>0</v>
      </c>
      <c r="K26" s="53"/>
      <c r="L26" s="7">
        <v>0</v>
      </c>
      <c r="M26" s="7">
        <v>0</v>
      </c>
    </row>
    <row r="27" spans="1:13">
      <c r="A27" s="49" t="s">
        <v>34</v>
      </c>
      <c r="B27" s="50"/>
      <c r="C27" s="50"/>
      <c r="D27" s="51"/>
      <c r="E27" s="13" t="s">
        <v>35</v>
      </c>
      <c r="F27" s="14"/>
      <c r="G27" s="14"/>
      <c r="H27" s="14"/>
      <c r="I27" s="15"/>
      <c r="J27" s="63">
        <f>J29+J30+J28</f>
        <v>894811.37</v>
      </c>
      <c r="K27" s="64"/>
      <c r="L27" s="6">
        <f>L29+L30+L28</f>
        <v>384963.8</v>
      </c>
      <c r="M27" s="6">
        <f>M29+M30+M28</f>
        <v>894811.37</v>
      </c>
    </row>
    <row r="28" spans="1:13">
      <c r="A28" s="46" t="s">
        <v>53</v>
      </c>
      <c r="B28" s="47"/>
      <c r="C28" s="47"/>
      <c r="D28" s="48"/>
      <c r="E28" s="65" t="s">
        <v>54</v>
      </c>
      <c r="F28" s="66"/>
      <c r="G28" s="66"/>
      <c r="H28" s="66"/>
      <c r="I28" s="67"/>
      <c r="J28" s="52">
        <v>580</v>
      </c>
      <c r="K28" s="53"/>
      <c r="L28" s="7">
        <v>491.92</v>
      </c>
      <c r="M28" s="7">
        <v>580</v>
      </c>
    </row>
    <row r="29" spans="1:13">
      <c r="A29" s="36" t="s">
        <v>36</v>
      </c>
      <c r="B29" s="37"/>
      <c r="C29" s="37"/>
      <c r="D29" s="38"/>
      <c r="E29" s="31" t="s">
        <v>37</v>
      </c>
      <c r="F29" s="32"/>
      <c r="G29" s="32"/>
      <c r="H29" s="32"/>
      <c r="I29" s="33"/>
      <c r="J29" s="52">
        <v>330410</v>
      </c>
      <c r="K29" s="53"/>
      <c r="L29" s="7">
        <v>235983.4</v>
      </c>
      <c r="M29" s="7">
        <v>330410</v>
      </c>
    </row>
    <row r="30" spans="1:13">
      <c r="A30" s="46" t="s">
        <v>38</v>
      </c>
      <c r="B30" s="47"/>
      <c r="C30" s="47"/>
      <c r="D30" s="48"/>
      <c r="E30" s="31" t="s">
        <v>39</v>
      </c>
      <c r="F30" s="32"/>
      <c r="G30" s="32"/>
      <c r="H30" s="32"/>
      <c r="I30" s="33"/>
      <c r="J30" s="52">
        <v>563821.37</v>
      </c>
      <c r="K30" s="53"/>
      <c r="L30" s="7">
        <v>148488.48000000001</v>
      </c>
      <c r="M30" s="7">
        <v>563821.37</v>
      </c>
    </row>
    <row r="31" spans="1:13">
      <c r="A31" s="49" t="s">
        <v>40</v>
      </c>
      <c r="B31" s="50"/>
      <c r="C31" s="50"/>
      <c r="D31" s="51"/>
      <c r="E31" s="13" t="s">
        <v>41</v>
      </c>
      <c r="F31" s="14"/>
      <c r="G31" s="14"/>
      <c r="H31" s="14"/>
      <c r="I31" s="15"/>
      <c r="J31" s="16">
        <f>J32</f>
        <v>5000</v>
      </c>
      <c r="K31" s="17"/>
      <c r="L31" s="6">
        <f>L32</f>
        <v>422</v>
      </c>
      <c r="M31" s="6">
        <f>M32</f>
        <v>5000</v>
      </c>
    </row>
    <row r="32" spans="1:13" ht="15.75" customHeight="1">
      <c r="A32" s="46" t="s">
        <v>42</v>
      </c>
      <c r="B32" s="47"/>
      <c r="C32" s="47"/>
      <c r="D32" s="48"/>
      <c r="E32" s="31" t="s">
        <v>43</v>
      </c>
      <c r="F32" s="32"/>
      <c r="G32" s="32"/>
      <c r="H32" s="32"/>
      <c r="I32" s="33"/>
      <c r="J32" s="34">
        <v>5000</v>
      </c>
      <c r="K32" s="35"/>
      <c r="L32" s="7">
        <v>422</v>
      </c>
      <c r="M32" s="7">
        <v>5000</v>
      </c>
    </row>
    <row r="33" spans="1:13" ht="23.25" customHeight="1">
      <c r="A33" s="49" t="s">
        <v>44</v>
      </c>
      <c r="B33" s="50"/>
      <c r="C33" s="50"/>
      <c r="D33" s="51"/>
      <c r="E33" s="13" t="s">
        <v>45</v>
      </c>
      <c r="F33" s="14"/>
      <c r="G33" s="14"/>
      <c r="H33" s="14"/>
      <c r="I33" s="15"/>
      <c r="J33" s="63">
        <f>J34</f>
        <v>890880</v>
      </c>
      <c r="K33" s="64"/>
      <c r="L33" s="6">
        <f>L34</f>
        <v>698227.9</v>
      </c>
      <c r="M33" s="6">
        <f>M34</f>
        <v>890880</v>
      </c>
    </row>
    <row r="34" spans="1:13">
      <c r="A34" s="46" t="s">
        <v>46</v>
      </c>
      <c r="B34" s="47"/>
      <c r="C34" s="47"/>
      <c r="D34" s="48"/>
      <c r="E34" s="31" t="s">
        <v>47</v>
      </c>
      <c r="F34" s="32"/>
      <c r="G34" s="32"/>
      <c r="H34" s="32"/>
      <c r="I34" s="33"/>
      <c r="J34" s="34">
        <v>890880</v>
      </c>
      <c r="K34" s="35"/>
      <c r="L34" s="7">
        <v>698227.9</v>
      </c>
      <c r="M34" s="7">
        <v>890880</v>
      </c>
    </row>
    <row r="35" spans="1:13">
      <c r="A35" s="49">
        <v>1100</v>
      </c>
      <c r="B35" s="50"/>
      <c r="C35" s="50"/>
      <c r="D35" s="51"/>
      <c r="E35" s="13" t="s">
        <v>48</v>
      </c>
      <c r="F35" s="14"/>
      <c r="G35" s="14"/>
      <c r="H35" s="14"/>
      <c r="I35" s="15"/>
      <c r="J35" s="68">
        <f>J36</f>
        <v>30000</v>
      </c>
      <c r="K35" s="69"/>
      <c r="L35" s="6">
        <f>L36</f>
        <v>17850.400000000001</v>
      </c>
      <c r="M35" s="6">
        <f>M36</f>
        <v>17850.400000000001</v>
      </c>
    </row>
    <row r="36" spans="1:13">
      <c r="A36" s="78">
        <v>1101</v>
      </c>
      <c r="B36" s="79"/>
      <c r="C36" s="79"/>
      <c r="D36" s="80"/>
      <c r="E36" s="31" t="s">
        <v>49</v>
      </c>
      <c r="F36" s="32"/>
      <c r="G36" s="32"/>
      <c r="H36" s="32"/>
      <c r="I36" s="33"/>
      <c r="J36" s="71">
        <v>30000</v>
      </c>
      <c r="K36" s="72"/>
      <c r="L36" s="7">
        <v>17850.400000000001</v>
      </c>
      <c r="M36" s="7">
        <v>17850.400000000001</v>
      </c>
    </row>
    <row r="37" spans="1:13">
      <c r="A37" s="86">
        <v>1200</v>
      </c>
      <c r="B37" s="87"/>
      <c r="C37" s="87"/>
      <c r="D37" s="88"/>
      <c r="E37" s="13" t="s">
        <v>50</v>
      </c>
      <c r="F37" s="14"/>
      <c r="G37" s="14"/>
      <c r="H37" s="14"/>
      <c r="I37" s="15"/>
      <c r="J37" s="84">
        <f>J38</f>
        <v>20000</v>
      </c>
      <c r="K37" s="85"/>
      <c r="L37" s="6">
        <f>L38</f>
        <v>9553.06</v>
      </c>
      <c r="M37" s="6">
        <f>M38</f>
        <v>20000</v>
      </c>
    </row>
    <row r="38" spans="1:13">
      <c r="A38" s="78">
        <v>1202</v>
      </c>
      <c r="B38" s="79"/>
      <c r="C38" s="79"/>
      <c r="D38" s="80"/>
      <c r="E38" s="31" t="s">
        <v>51</v>
      </c>
      <c r="F38" s="32"/>
      <c r="G38" s="32"/>
      <c r="H38" s="32"/>
      <c r="I38" s="33"/>
      <c r="J38" s="71">
        <v>20000</v>
      </c>
      <c r="K38" s="72"/>
      <c r="L38" s="7">
        <v>9553.06</v>
      </c>
      <c r="M38" s="7">
        <v>20000</v>
      </c>
    </row>
    <row r="39" spans="1:13" ht="21" customHeight="1" thickBot="1">
      <c r="A39" s="81">
        <v>9600</v>
      </c>
      <c r="B39" s="82"/>
      <c r="C39" s="82"/>
      <c r="D39" s="83"/>
      <c r="E39" s="73" t="s">
        <v>52</v>
      </c>
      <c r="F39" s="74"/>
      <c r="G39" s="74"/>
      <c r="H39" s="74"/>
      <c r="I39" s="75"/>
      <c r="J39" s="76">
        <f>J10+J18+J20+J24+J27+J31+J33+J35+J37</f>
        <v>5452696.6699999999</v>
      </c>
      <c r="K39" s="77"/>
      <c r="L39" s="8">
        <f>L10+L18+L20+L24+L27+L31+L33+L35+L37</f>
        <v>3350714.84</v>
      </c>
      <c r="M39" s="8">
        <f>M10+M18+M20+M24+M27+M31+M33+M35+M37</f>
        <v>5438262.0700000003</v>
      </c>
    </row>
  </sheetData>
  <mergeCells count="100">
    <mergeCell ref="C2:L3"/>
    <mergeCell ref="E38:I38"/>
    <mergeCell ref="J38:K38"/>
    <mergeCell ref="E39:I39"/>
    <mergeCell ref="J39:K39"/>
    <mergeCell ref="A38:D38"/>
    <mergeCell ref="A39:D39"/>
    <mergeCell ref="E36:I36"/>
    <mergeCell ref="J36:K36"/>
    <mergeCell ref="E37:I37"/>
    <mergeCell ref="J37:K37"/>
    <mergeCell ref="A36:D36"/>
    <mergeCell ref="A37:D37"/>
    <mergeCell ref="E34:I34"/>
    <mergeCell ref="J34:K34"/>
    <mergeCell ref="E35:I35"/>
    <mergeCell ref="J35:K35"/>
    <mergeCell ref="A34:D34"/>
    <mergeCell ref="A35:D35"/>
    <mergeCell ref="E32:I32"/>
    <mergeCell ref="J32:K32"/>
    <mergeCell ref="E33:I33"/>
    <mergeCell ref="J33:K33"/>
    <mergeCell ref="A32:D32"/>
    <mergeCell ref="A33:D33"/>
    <mergeCell ref="E30:I30"/>
    <mergeCell ref="J30:K30"/>
    <mergeCell ref="E31:I31"/>
    <mergeCell ref="J31:K31"/>
    <mergeCell ref="A30:D30"/>
    <mergeCell ref="A31:D31"/>
    <mergeCell ref="E27:I27"/>
    <mergeCell ref="J27:K27"/>
    <mergeCell ref="A29:D29"/>
    <mergeCell ref="E29:I29"/>
    <mergeCell ref="J29:K29"/>
    <mergeCell ref="A27:D27"/>
    <mergeCell ref="A28:D28"/>
    <mergeCell ref="E28:I28"/>
    <mergeCell ref="J28:K28"/>
    <mergeCell ref="A25:D25"/>
    <mergeCell ref="E25:I25"/>
    <mergeCell ref="J25:K25"/>
    <mergeCell ref="A26:D26"/>
    <mergeCell ref="E26:I26"/>
    <mergeCell ref="J26:K26"/>
    <mergeCell ref="A22:D22"/>
    <mergeCell ref="E22:I22"/>
    <mergeCell ref="J22:K22"/>
    <mergeCell ref="A24:D24"/>
    <mergeCell ref="E24:I24"/>
    <mergeCell ref="J24:K24"/>
    <mergeCell ref="A23:D23"/>
    <mergeCell ref="E23:I23"/>
    <mergeCell ref="J23:K23"/>
    <mergeCell ref="A21:D21"/>
    <mergeCell ref="E21:I21"/>
    <mergeCell ref="J21:K21"/>
    <mergeCell ref="E19:I19"/>
    <mergeCell ref="J19:K19"/>
    <mergeCell ref="E20:I20"/>
    <mergeCell ref="J20:K20"/>
    <mergeCell ref="A19:D19"/>
    <mergeCell ref="A20:D20"/>
    <mergeCell ref="E17:I17"/>
    <mergeCell ref="J17:K17"/>
    <mergeCell ref="E18:I18"/>
    <mergeCell ref="J18:K18"/>
    <mergeCell ref="A17:D17"/>
    <mergeCell ref="A18:D18"/>
    <mergeCell ref="E15:I15"/>
    <mergeCell ref="J15:K15"/>
    <mergeCell ref="A16:D16"/>
    <mergeCell ref="E16:I16"/>
    <mergeCell ref="J16:K16"/>
    <mergeCell ref="A15:D15"/>
    <mergeCell ref="A13:D13"/>
    <mergeCell ref="E13:I13"/>
    <mergeCell ref="J13:K13"/>
    <mergeCell ref="A14:D14"/>
    <mergeCell ref="E14:I14"/>
    <mergeCell ref="J14:K14"/>
    <mergeCell ref="E11:I11"/>
    <mergeCell ref="J11:K11"/>
    <mergeCell ref="A12:D12"/>
    <mergeCell ref="E12:I12"/>
    <mergeCell ref="J12:K12"/>
    <mergeCell ref="A11:D11"/>
    <mergeCell ref="A7:D7"/>
    <mergeCell ref="E7:I7"/>
    <mergeCell ref="J7:K7"/>
    <mergeCell ref="A8:D8"/>
    <mergeCell ref="E8:I8"/>
    <mergeCell ref="J8:K8"/>
    <mergeCell ref="A9:D9"/>
    <mergeCell ref="E9:I9"/>
    <mergeCell ref="J9:K9"/>
    <mergeCell ref="A10:D10"/>
    <mergeCell ref="E10:I10"/>
    <mergeCell ref="J10:K10"/>
  </mergeCells>
  <pageMargins left="0.7" right="0.7" top="0.75" bottom="0.75" header="0.3" footer="0.3"/>
  <pageSetup paperSize="9" scale="71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2017-12-04T12:30:22Z</dcterms:modified>
</cp:coreProperties>
</file>