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15" i="1" l="1"/>
  <c r="F121" i="1"/>
  <c r="F99" i="1"/>
  <c r="F102" i="1"/>
  <c r="F103" i="1"/>
  <c r="F143" i="1" l="1"/>
  <c r="F78" i="1" l="1"/>
  <c r="F168" i="1" l="1"/>
  <c r="F167" i="1" s="1"/>
  <c r="F166" i="1" s="1"/>
  <c r="F165" i="1" s="1"/>
  <c r="F162" i="1"/>
  <c r="F160" i="1"/>
  <c r="F159" i="1"/>
  <c r="F158" i="1" s="1"/>
  <c r="F157" i="1" s="1"/>
  <c r="F154" i="1"/>
  <c r="F150" i="1"/>
  <c r="F147" i="1"/>
  <c r="F145" i="1"/>
  <c r="F141" i="1"/>
  <c r="F134" i="1"/>
  <c r="F130" i="1"/>
  <c r="F125" i="1"/>
  <c r="F120" i="1"/>
  <c r="F117" i="1"/>
  <c r="F114" i="1"/>
  <c r="F111" i="1"/>
  <c r="F108" i="1"/>
  <c r="F100" i="1"/>
  <c r="F98" i="1"/>
  <c r="F95" i="1"/>
  <c r="F91" i="1"/>
  <c r="F89" i="1"/>
  <c r="F88" i="1"/>
  <c r="F87" i="1" s="1"/>
  <c r="F83" i="1"/>
  <c r="F82" i="1" s="1"/>
  <c r="F81" i="1" s="1"/>
  <c r="F79" i="1"/>
  <c r="F77" i="1"/>
  <c r="F73" i="1"/>
  <c r="F72" i="1" s="1"/>
  <c r="F71" i="1" s="1"/>
  <c r="F67" i="1"/>
  <c r="F66" i="1" s="1"/>
  <c r="F65" i="1" s="1"/>
  <c r="F54" i="1"/>
  <c r="F53" i="1"/>
  <c r="F52" i="1" s="1"/>
  <c r="F51" i="1" s="1"/>
  <c r="F48" i="1"/>
  <c r="F46" i="1"/>
  <c r="F42" i="1"/>
  <c r="F41" i="1" s="1"/>
  <c r="F40" i="1" s="1"/>
  <c r="F38" i="1"/>
  <c r="F36" i="1"/>
  <c r="F35" i="1"/>
  <c r="F34" i="1" s="1"/>
  <c r="F32" i="1"/>
  <c r="F31" i="1" s="1"/>
  <c r="F29" i="1"/>
  <c r="F26" i="1"/>
  <c r="F21" i="1"/>
  <c r="F20" i="1" s="1"/>
  <c r="F17" i="1"/>
  <c r="F16" i="1" s="1"/>
  <c r="F15" i="1" s="1"/>
  <c r="F94" i="1" l="1"/>
  <c r="F93" i="1" s="1"/>
  <c r="F25" i="1"/>
  <c r="F19" i="1" s="1"/>
  <c r="F14" i="1" s="1"/>
  <c r="F149" i="1"/>
  <c r="F76" i="1"/>
  <c r="F75" i="1" s="1"/>
  <c r="F70" i="1" s="1"/>
  <c r="F140" i="1"/>
  <c r="F129" i="1"/>
  <c r="F128" i="1" s="1"/>
  <c r="F107" i="1"/>
  <c r="F106" i="1" s="1"/>
  <c r="F86" i="1" s="1"/>
  <c r="F45" i="1"/>
  <c r="F44" i="1" s="1"/>
  <c r="F139" i="1" l="1"/>
  <c r="F138" i="1" s="1"/>
  <c r="F137" i="1" s="1"/>
  <c r="F13" i="1" s="1"/>
</calcChain>
</file>

<file path=xl/sharedStrings.xml><?xml version="1.0" encoding="utf-8"?>
<sst xmlns="http://schemas.openxmlformats.org/spreadsheetml/2006/main" count="593" uniqueCount="150">
  <si>
    <t xml:space="preserve">   </t>
  </si>
  <si>
    <t>Ведомство</t>
  </si>
  <si>
    <t>Раздел, подраздел</t>
  </si>
  <si>
    <t>Целевая статья расходов</t>
  </si>
  <si>
    <t>Вид расходов</t>
  </si>
  <si>
    <t>сумма</t>
  </si>
  <si>
    <t>000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</si>
  <si>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</si>
  <si>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</si>
  <si>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</si>
  <si>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</si>
  <si>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90 0 00 00000</t>
  </si>
  <si>
    <t>Глава муниципального образования</t>
  </si>
  <si>
    <t>90 0 00 00020</t>
  </si>
  <si>
    <t>Расходы на выплату персоналу в целях обеспечения выполнения функций муниципальными органами, казенными учреждениями</t>
  </si>
  <si>
    <t>100</t>
  </si>
  <si>
    <t>Функционирование Правительства РФ, высших  исполнительных органов государственной власти субъектов РФ, местных администраций</t>
  </si>
  <si>
    <t>0104</t>
  </si>
  <si>
    <t>90 0 00 00010</t>
  </si>
  <si>
    <t>Закупка товаров, работ и услуг для муниципальных нужд</t>
  </si>
  <si>
    <t>200</t>
  </si>
  <si>
    <t>Иные бюджетные ассигнования</t>
  </si>
  <si>
    <t>800</t>
  </si>
  <si>
    <t>Непрограммные расходы муниципального органа Старополтавского муниципалоьного района</t>
  </si>
  <si>
    <t>99 0 00 00000</t>
  </si>
  <si>
    <t>Субвенция на организационное обеспечение деятельности территориальных административных комиссий</t>
  </si>
  <si>
    <t xml:space="preserve">99 0 00 70010 </t>
  </si>
  <si>
    <t>Расходы на выплаты персоналу  в целях обеспечения выполнения функций муниципальными органами,казенными учреждениями</t>
  </si>
  <si>
    <t>Закупка товаров ,работ и услуг для муниципальных нужд</t>
  </si>
  <si>
    <t>Уплата налога на имущество организаций и земельного налога муниципальной власти и казенными учреждениями</t>
  </si>
  <si>
    <t>99 0 00 80020</t>
  </si>
  <si>
    <t>Обеспечение деятельности финансовых, налоговых, таможенных органов и органов финансового (финансово-бюджетного) надзора</t>
  </si>
  <si>
    <t>0106</t>
  </si>
  <si>
    <t>Межбюджетные трансферты передаваемые муниципальному району из бюджетов поселений</t>
  </si>
  <si>
    <t>Межбюджетные трансферты</t>
  </si>
  <si>
    <t>500</t>
  </si>
  <si>
    <t>Обеспечение проведение выборов и референдумов</t>
  </si>
  <si>
    <t>0107</t>
  </si>
  <si>
    <t>99 0 0000</t>
  </si>
  <si>
    <t>Проведение выборов Главы муниципального образования</t>
  </si>
  <si>
    <t>99 0 0005</t>
  </si>
  <si>
    <t>Проведение выборов в  сельскую Думу</t>
  </si>
  <si>
    <t>99 0 0006</t>
  </si>
  <si>
    <t>Резервные фонды</t>
  </si>
  <si>
    <t>0111</t>
  </si>
  <si>
    <t xml:space="preserve">Резервный фонд </t>
  </si>
  <si>
    <t>99 0 00 80010</t>
  </si>
  <si>
    <t>Другие общегосударственные вопросы</t>
  </si>
  <si>
    <t>0113</t>
  </si>
  <si>
    <t>Оценка недвижимости</t>
  </si>
  <si>
    <t>99 0 00 20120</t>
  </si>
  <si>
    <t xml:space="preserve">Выполнение других обязательств органами местного самоуправления </t>
  </si>
  <si>
    <t>99 0 00 20140</t>
  </si>
  <si>
    <t>НАЦИОНАЛЬНАЯ ОБОРОНА</t>
  </si>
  <si>
    <t>0200</t>
  </si>
  <si>
    <t>Мобилизационная и вневойсковая подготовка</t>
  </si>
  <si>
    <t>0203</t>
  </si>
  <si>
    <t/>
  </si>
  <si>
    <t>Субвенции на осуществление первичного воинского учета на территориях, где отсутствуют военные комиссариаты</t>
  </si>
  <si>
    <t>99 0 00 51180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</si>
  <si>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</si>
  <si>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</si>
  <si>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</si>
  <si>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</si>
  <si>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99 0 00 20150</t>
  </si>
  <si>
    <t>НАЦИОНАЛЬНАЯ ЭКОНОМИКА</t>
  </si>
  <si>
    <t>0400</t>
  </si>
  <si>
    <t>Транспорт</t>
  </si>
  <si>
    <t>0408</t>
  </si>
  <si>
    <t>Субсидии организациям автомобильного транспорта на возмещение недополученных доходов, возникающих в результате государственного регулирования тарифов на перевозку пассажиров</t>
  </si>
  <si>
    <t>99 0 00 80030</t>
  </si>
  <si>
    <t>Дорожное хозяйство (дорожные фонды)</t>
  </si>
  <si>
    <t>0409</t>
  </si>
  <si>
    <t>Ремонт и содержание автомобильных дорог общего пользования</t>
  </si>
  <si>
    <t>99 0 00 20010</t>
  </si>
  <si>
    <t xml:space="preserve">Иные межбюджетные трансферты </t>
  </si>
  <si>
    <t>99 0 00 81020</t>
  </si>
  <si>
    <t>Другие вопросы в области национальной экономики</t>
  </si>
  <si>
    <t>0412</t>
  </si>
  <si>
    <t>Мероприятия по градостроительству</t>
  </si>
  <si>
    <t>99 0 00 20020</t>
  </si>
  <si>
    <t>ЖИЛИЩНО-КОММУНАЛЬНОЕ ХОЗЯЙСТВО</t>
  </si>
  <si>
    <t>0500</t>
  </si>
  <si>
    <t>Жилищное хозяйство</t>
  </si>
  <si>
    <t>0501</t>
  </si>
  <si>
    <t>Мероприятия в области жилищного хозяйства</t>
  </si>
  <si>
    <t>99 0 00 20130</t>
  </si>
  <si>
    <t xml:space="preserve">Уплата налога на имущество организаций и земельного налога </t>
  </si>
  <si>
    <t>Коммунальное хозяйство</t>
  </si>
  <si>
    <t>0502</t>
  </si>
  <si>
    <t>Мероприятия в области коммунального хозяйства</t>
  </si>
  <si>
    <t>99 0 00 20030</t>
  </si>
  <si>
    <t>99 0 00 81030</t>
  </si>
  <si>
    <t>Благоустройство</t>
  </si>
  <si>
    <t>0503</t>
  </si>
  <si>
    <t>Уличное освещение</t>
  </si>
  <si>
    <t>99 0 00 20040</t>
  </si>
  <si>
    <t>Строительство и содержание автомобильных дорог</t>
  </si>
  <si>
    <t>99 0 00 20050</t>
  </si>
  <si>
    <t>Озеленение</t>
  </si>
  <si>
    <t>99 0 00 20060</t>
  </si>
  <si>
    <t>Организация и содержание мест захоронения</t>
  </si>
  <si>
    <t>99 0 00 20070</t>
  </si>
  <si>
    <t>Прочие мероприятия по благоустройству поселений</t>
  </si>
  <si>
    <t>99 0 00 20080</t>
  </si>
  <si>
    <t>ОБРАЗОВАНИЕ</t>
  </si>
  <si>
    <t>0700</t>
  </si>
  <si>
    <t>Молодежная политика и оздоровление детей</t>
  </si>
  <si>
    <t>0707</t>
  </si>
  <si>
    <t>99 0 00 20090</t>
  </si>
  <si>
    <t xml:space="preserve">КУЛЬТУРА и КИНЕМАТОГРАФИЯ </t>
  </si>
  <si>
    <t>0800</t>
  </si>
  <si>
    <t>Культура</t>
  </si>
  <si>
    <t>0801</t>
  </si>
  <si>
    <t>Дворцы и дома культуры</t>
  </si>
  <si>
    <t>99 0 00 00190</t>
  </si>
  <si>
    <t>Расходы на обеспечение деятельности (оказание услуг) казенных учреждений</t>
  </si>
  <si>
    <t>Денежное поощрение лучшим работникам муниципальных учреждений культуры, находящихся на территории сельских поселений</t>
  </si>
  <si>
    <t>99 0 00 51480</t>
  </si>
  <si>
    <t>Уплата налога на имущество организаций и земельного налога (клуб)</t>
  </si>
  <si>
    <t>Библиотеки</t>
  </si>
  <si>
    <t>99 0 00 00200</t>
  </si>
  <si>
    <t>Уплата налога на имущество организаций и земельного налога (библиотека)</t>
  </si>
  <si>
    <t>ФИЗИЧЕСКАЯ КУЛЬТУРА И СПОРТ</t>
  </si>
  <si>
    <t>1100</t>
  </si>
  <si>
    <t>Физическая культура</t>
  </si>
  <si>
    <t>1101</t>
  </si>
  <si>
    <t>Мероприятия в области физической культуры</t>
  </si>
  <si>
    <t>99 0 00 20100</t>
  </si>
  <si>
    <t>СРЕДСТВА МАССОВОЙ ИНФОРМАЦИИ</t>
  </si>
  <si>
    <t>1200</t>
  </si>
  <si>
    <t>Периодическая печать и издательство</t>
  </si>
  <si>
    <t>1202</t>
  </si>
  <si>
    <t>Мероприятия в сфере средств массовой информации</t>
  </si>
  <si>
    <t>99 0 00 20110</t>
  </si>
  <si>
    <t>2,2</t>
  </si>
  <si>
    <t>Непрограммные направления обеспечения деятельности муниципальных органов Торгунского сельского поселения</t>
  </si>
  <si>
    <t>Обеспечение деятельности муниципальных  органов Торгунского сельского поселения</t>
  </si>
  <si>
    <t>к решению Торгунской сельской Думы</t>
  </si>
  <si>
    <t>Ведомственная  структура расходов   бюджета Торгунского  сельского поселения  на 2016 год</t>
  </si>
  <si>
    <t>АДМИНИСТРАЦИЯ ТОРГУНСКОГО  сельского поселения</t>
  </si>
  <si>
    <t>Непрограммные расходы муниципального органа Торгунского сельского поселения</t>
  </si>
  <si>
    <t>Непрограммные расходы муниципального органа торгунского сельского поселения</t>
  </si>
  <si>
    <t>Приложение № 8</t>
  </si>
  <si>
    <t>900 00 81010</t>
  </si>
  <si>
    <t>90 0 00 81010</t>
  </si>
  <si>
    <t>99 0 00 81040</t>
  </si>
  <si>
    <t>99  0 00 81040</t>
  </si>
  <si>
    <t>99 0 00 81050</t>
  </si>
  <si>
    <t>№ 8/19 от 20.05.2016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</si>
</sst>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left" wrapText="1"/>
    </xf>
    <xf numFmtId="0" fontId="5" fillId="2" borderId="2" xfId="0" applyFont="1" applyFill="1" applyBorder="1" applyAlignment="1">
      <alignment vertical="top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left" wrapText="1"/>
    </xf>
    <xf numFmtId="0" fontId="6" fillId="0" borderId="2" xfId="0" applyFont="1" applyBorder="1" applyAlignment="1">
      <alignment horizontal="left" vertical="top" wrapText="1"/>
    </xf>
    <xf numFmtId="0" fontId="6" fillId="3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wrapText="1"/>
    </xf>
    <xf numFmtId="49" fontId="7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top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top" wrapText="1"/>
    </xf>
    <xf numFmtId="49" fontId="5" fillId="0" borderId="7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left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top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textRotation="90" wrapText="1"/>
    </xf>
    <xf numFmtId="0" fontId="4" fillId="2" borderId="2" xfId="0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left"/>
    </xf>
    <xf numFmtId="2" fontId="0" fillId="0" borderId="0" xfId="0" applyNumberForma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69"/>
  <sheetViews>
    <sheetView tabSelected="1" workbookViewId="0">
      <selection activeCell="H120" sqref="H120"/>
    </sheetView>
  </sheetViews>
  <sheetFormatPr defaultRowHeight="15" x14ac:dyDescent="0.25"/>
  <cols>
    <col min="1" max="1" width="41.85546875" customWidth="1"/>
    <col min="2" max="2" width="6.140625" customWidth="1"/>
    <col min="3" max="3" width="6.42578125" customWidth="1"/>
    <col min="4" max="4" width="14" customWidth="1"/>
    <col min="5" max="5" width="6.85546875" customWidth="1"/>
    <col min="6" max="6" width="11.28515625" style="41" customWidth="1"/>
  </cols>
  <sheetData>
    <row r="2" spans="1:6" ht="15.75" x14ac:dyDescent="0.25">
      <c r="D2" s="42" t="s">
        <v>143</v>
      </c>
      <c r="E2" s="42"/>
      <c r="F2" s="42"/>
    </row>
    <row r="3" spans="1:6" ht="15.75" x14ac:dyDescent="0.25">
      <c r="C3" s="48" t="s">
        <v>138</v>
      </c>
      <c r="D3" s="49"/>
      <c r="E3" s="49"/>
      <c r="F3" s="49"/>
    </row>
    <row r="4" spans="1:6" ht="15.75" x14ac:dyDescent="0.25">
      <c r="D4" s="43" t="s">
        <v>149</v>
      </c>
      <c r="E4" s="43"/>
      <c r="F4" s="43"/>
    </row>
    <row r="6" spans="1:6" ht="34.5" customHeight="1" x14ac:dyDescent="0.3">
      <c r="A6" s="44" t="s">
        <v>139</v>
      </c>
      <c r="B6" s="44"/>
      <c r="C6" s="44"/>
      <c r="D6" s="44"/>
      <c r="E6" s="44"/>
      <c r="F6" s="44"/>
    </row>
    <row r="7" spans="1:6" ht="6.75" hidden="1" customHeight="1" x14ac:dyDescent="0.3">
      <c r="A7" s="1"/>
      <c r="B7" s="1"/>
      <c r="C7" s="1"/>
      <c r="D7" s="1"/>
      <c r="E7" s="1"/>
      <c r="F7" s="37"/>
    </row>
    <row r="8" spans="1:6" ht="18.75" hidden="1" x14ac:dyDescent="0.3">
      <c r="A8" s="2"/>
      <c r="B8" s="2"/>
      <c r="C8" s="2"/>
      <c r="D8" s="2" t="s">
        <v>0</v>
      </c>
      <c r="E8" s="2"/>
      <c r="F8" s="38"/>
    </row>
    <row r="9" spans="1:6" x14ac:dyDescent="0.25">
      <c r="A9" s="45"/>
      <c r="B9" s="46" t="s">
        <v>1</v>
      </c>
      <c r="C9" s="46" t="s">
        <v>2</v>
      </c>
      <c r="D9" s="46" t="s">
        <v>3</v>
      </c>
      <c r="E9" s="46" t="s">
        <v>4</v>
      </c>
      <c r="F9" s="47" t="s">
        <v>5</v>
      </c>
    </row>
    <row r="10" spans="1:6" x14ac:dyDescent="0.25">
      <c r="A10" s="45"/>
      <c r="B10" s="46"/>
      <c r="C10" s="46"/>
      <c r="D10" s="46"/>
      <c r="E10" s="46"/>
      <c r="F10" s="47"/>
    </row>
    <row r="11" spans="1:6" x14ac:dyDescent="0.25">
      <c r="A11" s="45"/>
      <c r="B11" s="46"/>
      <c r="C11" s="46"/>
      <c r="D11" s="46"/>
      <c r="E11" s="46"/>
      <c r="F11" s="47"/>
    </row>
    <row r="12" spans="1:6" x14ac:dyDescent="0.25">
      <c r="A12" s="3">
        <v>1</v>
      </c>
      <c r="B12" s="4">
        <v>2</v>
      </c>
      <c r="C12" s="4">
        <v>3</v>
      </c>
      <c r="D12" s="4">
        <v>4</v>
      </c>
      <c r="E12" s="4">
        <v>5</v>
      </c>
      <c r="F12" s="39">
        <v>6</v>
      </c>
    </row>
    <row r="13" spans="1:6" ht="30" x14ac:dyDescent="0.25">
      <c r="A13" s="5" t="s">
        <v>140</v>
      </c>
      <c r="B13" s="6" t="s">
        <v>6</v>
      </c>
      <c r="C13" s="6"/>
      <c r="D13" s="6"/>
      <c r="E13" s="6"/>
      <c r="F13" s="9">
        <f>F14+F51+F65+F70+F86+F128+F137+F157+F165</f>
        <v>4200</v>
      </c>
    </row>
    <row r="14" spans="1:6" x14ac:dyDescent="0.25">
      <c r="A14" s="7" t="s">
        <v>7</v>
      </c>
      <c r="B14" s="6" t="s">
        <v>6</v>
      </c>
      <c r="C14" s="8" t="s">
        <v>8</v>
      </c>
      <c r="D14" s="8"/>
      <c r="E14" s="8"/>
      <c r="F14" s="9">
        <f>F15+F19+F31+F40+F44</f>
        <v>1971.9</v>
      </c>
    </row>
    <row r="15" spans="1:6" ht="45" x14ac:dyDescent="0.25">
      <c r="A15" s="10" t="s">
        <v>9</v>
      </c>
      <c r="B15" s="6" t="s">
        <v>6</v>
      </c>
      <c r="C15" s="8" t="s">
        <v>10</v>
      </c>
      <c r="D15" s="8"/>
      <c r="E15" s="8"/>
      <c r="F15" s="9">
        <f>F16</f>
        <v>678.6</v>
      </c>
    </row>
    <row r="16" spans="1:6" ht="45" x14ac:dyDescent="0.25">
      <c r="A16" s="11" t="s">
        <v>136</v>
      </c>
      <c r="B16" s="6" t="s">
        <v>6</v>
      </c>
      <c r="C16" s="8" t="s">
        <v>10</v>
      </c>
      <c r="D16" s="8" t="s">
        <v>11</v>
      </c>
      <c r="E16" s="8"/>
      <c r="F16" s="9">
        <f>F17</f>
        <v>678.6</v>
      </c>
    </row>
    <row r="17" spans="1:6" ht="16.5" customHeight="1" x14ac:dyDescent="0.25">
      <c r="A17" s="11" t="s">
        <v>12</v>
      </c>
      <c r="B17" s="6" t="s">
        <v>6</v>
      </c>
      <c r="C17" s="8" t="s">
        <v>10</v>
      </c>
      <c r="D17" s="8" t="s">
        <v>13</v>
      </c>
      <c r="E17" s="8"/>
      <c r="F17" s="9">
        <f>F18</f>
        <v>678.6</v>
      </c>
    </row>
    <row r="18" spans="1:6" ht="60" x14ac:dyDescent="0.25">
      <c r="A18" s="11" t="s">
        <v>14</v>
      </c>
      <c r="B18" s="6" t="s">
        <v>6</v>
      </c>
      <c r="C18" s="8" t="s">
        <v>10</v>
      </c>
      <c r="D18" s="8" t="s">
        <v>13</v>
      </c>
      <c r="E18" s="8" t="s">
        <v>15</v>
      </c>
      <c r="F18" s="9">
        <v>678.6</v>
      </c>
    </row>
    <row r="19" spans="1:6" ht="60" x14ac:dyDescent="0.25">
      <c r="A19" s="11" t="s">
        <v>16</v>
      </c>
      <c r="B19" s="6" t="s">
        <v>6</v>
      </c>
      <c r="C19" s="8" t="s">
        <v>17</v>
      </c>
      <c r="D19" s="8"/>
      <c r="E19" s="8"/>
      <c r="F19" s="9">
        <f>F20+F25</f>
        <v>1189.9000000000001</v>
      </c>
    </row>
    <row r="20" spans="1:6" ht="45" x14ac:dyDescent="0.25">
      <c r="A20" s="11" t="s">
        <v>136</v>
      </c>
      <c r="B20" s="6" t="s">
        <v>6</v>
      </c>
      <c r="C20" s="8" t="s">
        <v>17</v>
      </c>
      <c r="D20" s="8" t="s">
        <v>11</v>
      </c>
      <c r="E20" s="8"/>
      <c r="F20" s="9">
        <f>F21</f>
        <v>1187.7</v>
      </c>
    </row>
    <row r="21" spans="1:6" ht="30" x14ac:dyDescent="0.25">
      <c r="A21" s="10" t="s">
        <v>137</v>
      </c>
      <c r="B21" s="6" t="s">
        <v>6</v>
      </c>
      <c r="C21" s="8" t="s">
        <v>17</v>
      </c>
      <c r="D21" s="8" t="s">
        <v>18</v>
      </c>
      <c r="E21" s="8"/>
      <c r="F21" s="9">
        <f>F22+F23+F24</f>
        <v>1187.7</v>
      </c>
    </row>
    <row r="22" spans="1:6" ht="60" x14ac:dyDescent="0.25">
      <c r="A22" s="11" t="s">
        <v>14</v>
      </c>
      <c r="B22" s="6" t="s">
        <v>6</v>
      </c>
      <c r="C22" s="8" t="s">
        <v>17</v>
      </c>
      <c r="D22" s="8" t="s">
        <v>18</v>
      </c>
      <c r="E22" s="8" t="s">
        <v>15</v>
      </c>
      <c r="F22" s="9">
        <v>878.4</v>
      </c>
    </row>
    <row r="23" spans="1:6" ht="30" x14ac:dyDescent="0.25">
      <c r="A23" s="11" t="s">
        <v>19</v>
      </c>
      <c r="B23" s="6" t="s">
        <v>6</v>
      </c>
      <c r="C23" s="8" t="s">
        <v>17</v>
      </c>
      <c r="D23" s="8" t="s">
        <v>18</v>
      </c>
      <c r="E23" s="8" t="s">
        <v>20</v>
      </c>
      <c r="F23" s="9">
        <v>306.3</v>
      </c>
    </row>
    <row r="24" spans="1:6" x14ac:dyDescent="0.25">
      <c r="A24" s="11" t="s">
        <v>21</v>
      </c>
      <c r="B24" s="6" t="s">
        <v>6</v>
      </c>
      <c r="C24" s="8" t="s">
        <v>17</v>
      </c>
      <c r="D24" s="8" t="s">
        <v>18</v>
      </c>
      <c r="E24" s="12" t="s">
        <v>22</v>
      </c>
      <c r="F24" s="9">
        <v>3</v>
      </c>
    </row>
    <row r="25" spans="1:6" ht="30" x14ac:dyDescent="0.25">
      <c r="A25" s="11" t="s">
        <v>141</v>
      </c>
      <c r="B25" s="6"/>
      <c r="C25" s="8"/>
      <c r="D25" s="12" t="s">
        <v>24</v>
      </c>
      <c r="E25" s="8"/>
      <c r="F25" s="9">
        <f>F26+F29</f>
        <v>2.2000000000000002</v>
      </c>
    </row>
    <row r="26" spans="1:6" ht="45" x14ac:dyDescent="0.25">
      <c r="A26" s="13" t="s">
        <v>25</v>
      </c>
      <c r="B26" s="6" t="s">
        <v>6</v>
      </c>
      <c r="C26" s="8" t="s">
        <v>17</v>
      </c>
      <c r="D26" s="14" t="s">
        <v>26</v>
      </c>
      <c r="E26" s="15"/>
      <c r="F26" s="9">
        <f>F27+F28</f>
        <v>2.2000000000000002</v>
      </c>
    </row>
    <row r="27" spans="1:6" ht="60" hidden="1" x14ac:dyDescent="0.25">
      <c r="A27" s="13" t="s">
        <v>27</v>
      </c>
      <c r="B27" s="6" t="s">
        <v>6</v>
      </c>
      <c r="C27" s="8" t="s">
        <v>17</v>
      </c>
      <c r="D27" s="14" t="s">
        <v>26</v>
      </c>
      <c r="E27" s="14" t="s">
        <v>15</v>
      </c>
      <c r="F27" s="14"/>
    </row>
    <row r="28" spans="1:6" ht="30" x14ac:dyDescent="0.25">
      <c r="A28" s="13" t="s">
        <v>28</v>
      </c>
      <c r="B28" s="6" t="s">
        <v>6</v>
      </c>
      <c r="C28" s="8" t="s">
        <v>17</v>
      </c>
      <c r="D28" s="14" t="s">
        <v>26</v>
      </c>
      <c r="E28" s="14" t="s">
        <v>20</v>
      </c>
      <c r="F28" s="14" t="s">
        <v>135</v>
      </c>
    </row>
    <row r="29" spans="1:6" ht="45" hidden="1" x14ac:dyDescent="0.25">
      <c r="A29" s="16" t="s">
        <v>29</v>
      </c>
      <c r="B29" s="6" t="s">
        <v>6</v>
      </c>
      <c r="C29" s="8" t="s">
        <v>17</v>
      </c>
      <c r="D29" s="8" t="s">
        <v>30</v>
      </c>
      <c r="E29" s="8"/>
      <c r="F29" s="9">
        <f>F30</f>
        <v>0</v>
      </c>
    </row>
    <row r="30" spans="1:6" hidden="1" x14ac:dyDescent="0.25">
      <c r="A30" s="11" t="s">
        <v>21</v>
      </c>
      <c r="B30" s="6" t="s">
        <v>6</v>
      </c>
      <c r="C30" s="8" t="s">
        <v>17</v>
      </c>
      <c r="D30" s="8" t="s">
        <v>30</v>
      </c>
      <c r="E30" s="8" t="s">
        <v>22</v>
      </c>
      <c r="F30" s="9"/>
    </row>
    <row r="31" spans="1:6" ht="60" x14ac:dyDescent="0.25">
      <c r="A31" s="17" t="s">
        <v>31</v>
      </c>
      <c r="B31" s="6" t="s">
        <v>6</v>
      </c>
      <c r="C31" s="8" t="s">
        <v>32</v>
      </c>
      <c r="D31" s="8"/>
      <c r="E31" s="8"/>
      <c r="F31" s="9">
        <f>F32</f>
        <v>17</v>
      </c>
    </row>
    <row r="32" spans="1:6" ht="45" x14ac:dyDescent="0.25">
      <c r="A32" s="18" t="s">
        <v>33</v>
      </c>
      <c r="B32" s="6" t="s">
        <v>6</v>
      </c>
      <c r="C32" s="8" t="s">
        <v>32</v>
      </c>
      <c r="D32" s="8" t="s">
        <v>145</v>
      </c>
      <c r="E32" s="8"/>
      <c r="F32" s="9">
        <f>F33</f>
        <v>17</v>
      </c>
    </row>
    <row r="33" spans="1:6" x14ac:dyDescent="0.25">
      <c r="A33" s="11" t="s">
        <v>34</v>
      </c>
      <c r="B33" s="6" t="s">
        <v>6</v>
      </c>
      <c r="C33" s="8" t="s">
        <v>32</v>
      </c>
      <c r="D33" s="8" t="s">
        <v>144</v>
      </c>
      <c r="E33" s="8" t="s">
        <v>35</v>
      </c>
      <c r="F33" s="9">
        <v>17</v>
      </c>
    </row>
    <row r="34" spans="1:6" ht="30" hidden="1" x14ac:dyDescent="0.25">
      <c r="A34" s="11" t="s">
        <v>36</v>
      </c>
      <c r="B34" s="6" t="s">
        <v>6</v>
      </c>
      <c r="C34" s="8" t="s">
        <v>37</v>
      </c>
      <c r="D34" s="8"/>
      <c r="E34" s="8"/>
      <c r="F34" s="9">
        <f>F35</f>
        <v>0</v>
      </c>
    </row>
    <row r="35" spans="1:6" ht="45" hidden="1" x14ac:dyDescent="0.25">
      <c r="A35" s="11" t="s">
        <v>23</v>
      </c>
      <c r="B35" s="6" t="s">
        <v>6</v>
      </c>
      <c r="C35" s="8" t="s">
        <v>37</v>
      </c>
      <c r="D35" s="8" t="s">
        <v>38</v>
      </c>
      <c r="E35" s="8"/>
      <c r="F35" s="9">
        <f>F36+F38</f>
        <v>0</v>
      </c>
    </row>
    <row r="36" spans="1:6" ht="30" hidden="1" x14ac:dyDescent="0.25">
      <c r="A36" s="16" t="s">
        <v>39</v>
      </c>
      <c r="B36" s="6" t="s">
        <v>6</v>
      </c>
      <c r="C36" s="8" t="s">
        <v>37</v>
      </c>
      <c r="D36" s="8" t="s">
        <v>40</v>
      </c>
      <c r="E36" s="8"/>
      <c r="F36" s="9">
        <f>F37</f>
        <v>0</v>
      </c>
    </row>
    <row r="37" spans="1:6" hidden="1" x14ac:dyDescent="0.25">
      <c r="A37" s="11" t="s">
        <v>21</v>
      </c>
      <c r="B37" s="6" t="s">
        <v>6</v>
      </c>
      <c r="C37" s="8" t="s">
        <v>37</v>
      </c>
      <c r="D37" s="8" t="s">
        <v>40</v>
      </c>
      <c r="E37" s="8" t="s">
        <v>22</v>
      </c>
      <c r="F37" s="9"/>
    </row>
    <row r="38" spans="1:6" hidden="1" x14ac:dyDescent="0.25">
      <c r="A38" s="16" t="s">
        <v>41</v>
      </c>
      <c r="B38" s="6" t="s">
        <v>6</v>
      </c>
      <c r="C38" s="8" t="s">
        <v>37</v>
      </c>
      <c r="D38" s="8" t="s">
        <v>42</v>
      </c>
      <c r="E38" s="8"/>
      <c r="F38" s="9">
        <f>F39</f>
        <v>0</v>
      </c>
    </row>
    <row r="39" spans="1:6" hidden="1" x14ac:dyDescent="0.25">
      <c r="A39" s="11" t="s">
        <v>21</v>
      </c>
      <c r="B39" s="6" t="s">
        <v>6</v>
      </c>
      <c r="C39" s="8" t="s">
        <v>37</v>
      </c>
      <c r="D39" s="8" t="s">
        <v>42</v>
      </c>
      <c r="E39" s="8" t="s">
        <v>22</v>
      </c>
      <c r="F39" s="9">
        <v>0</v>
      </c>
    </row>
    <row r="40" spans="1:6" x14ac:dyDescent="0.25">
      <c r="A40" s="11" t="s">
        <v>43</v>
      </c>
      <c r="B40" s="6" t="s">
        <v>6</v>
      </c>
      <c r="C40" s="8" t="s">
        <v>44</v>
      </c>
      <c r="D40" s="8"/>
      <c r="E40" s="8"/>
      <c r="F40" s="9">
        <f>F41</f>
        <v>10</v>
      </c>
    </row>
    <row r="41" spans="1:6" ht="30" x14ac:dyDescent="0.25">
      <c r="A41" s="11" t="s">
        <v>141</v>
      </c>
      <c r="B41" s="6" t="s">
        <v>6</v>
      </c>
      <c r="C41" s="8" t="s">
        <v>44</v>
      </c>
      <c r="D41" s="8" t="s">
        <v>24</v>
      </c>
      <c r="E41" s="8"/>
      <c r="F41" s="9">
        <f>F42</f>
        <v>10</v>
      </c>
    </row>
    <row r="42" spans="1:6" x14ac:dyDescent="0.25">
      <c r="A42" s="11" t="s">
        <v>45</v>
      </c>
      <c r="B42" s="6" t="s">
        <v>6</v>
      </c>
      <c r="C42" s="8" t="s">
        <v>44</v>
      </c>
      <c r="D42" s="8" t="s">
        <v>46</v>
      </c>
      <c r="E42" s="8"/>
      <c r="F42" s="9">
        <f>F43</f>
        <v>10</v>
      </c>
    </row>
    <row r="43" spans="1:6" x14ac:dyDescent="0.25">
      <c r="A43" s="11" t="s">
        <v>21</v>
      </c>
      <c r="B43" s="6" t="s">
        <v>6</v>
      </c>
      <c r="C43" s="8" t="s">
        <v>44</v>
      </c>
      <c r="D43" s="8" t="s">
        <v>46</v>
      </c>
      <c r="E43" s="8" t="s">
        <v>22</v>
      </c>
      <c r="F43" s="9">
        <v>10</v>
      </c>
    </row>
    <row r="44" spans="1:6" x14ac:dyDescent="0.25">
      <c r="A44" s="19" t="s">
        <v>47</v>
      </c>
      <c r="B44" s="6" t="s">
        <v>6</v>
      </c>
      <c r="C44" s="8" t="s">
        <v>48</v>
      </c>
      <c r="D44" s="8"/>
      <c r="E44" s="8"/>
      <c r="F44" s="9">
        <f>F45</f>
        <v>76.400000000000006</v>
      </c>
    </row>
    <row r="45" spans="1:6" ht="30" x14ac:dyDescent="0.25">
      <c r="A45" s="11" t="s">
        <v>141</v>
      </c>
      <c r="B45" s="6" t="s">
        <v>6</v>
      </c>
      <c r="C45" s="8" t="s">
        <v>48</v>
      </c>
      <c r="D45" s="8" t="s">
        <v>24</v>
      </c>
      <c r="E45" s="8"/>
      <c r="F45" s="9">
        <f>F46+F48</f>
        <v>76.400000000000006</v>
      </c>
    </row>
    <row r="46" spans="1:6" x14ac:dyDescent="0.25">
      <c r="A46" s="20" t="s">
        <v>49</v>
      </c>
      <c r="B46" s="6" t="s">
        <v>6</v>
      </c>
      <c r="C46" s="8" t="s">
        <v>48</v>
      </c>
      <c r="D46" s="8" t="s">
        <v>50</v>
      </c>
      <c r="E46" s="8"/>
      <c r="F46" s="9">
        <f>F47</f>
        <v>16.399999999999999</v>
      </c>
    </row>
    <row r="47" spans="1:6" ht="30" x14ac:dyDescent="0.25">
      <c r="A47" s="20" t="s">
        <v>28</v>
      </c>
      <c r="B47" s="6" t="s">
        <v>6</v>
      </c>
      <c r="C47" s="8" t="s">
        <v>48</v>
      </c>
      <c r="D47" s="8" t="s">
        <v>50</v>
      </c>
      <c r="E47" s="8" t="s">
        <v>20</v>
      </c>
      <c r="F47" s="9">
        <v>16.399999999999999</v>
      </c>
    </row>
    <row r="48" spans="1:6" ht="30" x14ac:dyDescent="0.25">
      <c r="A48" s="21" t="s">
        <v>51</v>
      </c>
      <c r="B48" s="6" t="s">
        <v>6</v>
      </c>
      <c r="C48" s="8" t="s">
        <v>48</v>
      </c>
      <c r="D48" s="8" t="s">
        <v>52</v>
      </c>
      <c r="E48" s="8"/>
      <c r="F48" s="9">
        <f>F49</f>
        <v>60</v>
      </c>
    </row>
    <row r="49" spans="1:6" ht="30" x14ac:dyDescent="0.25">
      <c r="A49" s="20" t="s">
        <v>28</v>
      </c>
      <c r="B49" s="6" t="s">
        <v>6</v>
      </c>
      <c r="C49" s="8" t="s">
        <v>48</v>
      </c>
      <c r="D49" s="8" t="s">
        <v>52</v>
      </c>
      <c r="E49" s="8" t="s">
        <v>20</v>
      </c>
      <c r="F49" s="9">
        <v>60</v>
      </c>
    </row>
    <row r="50" spans="1:6" x14ac:dyDescent="0.25">
      <c r="A50" s="5"/>
      <c r="B50" s="22"/>
      <c r="C50" s="6"/>
      <c r="D50" s="6"/>
      <c r="E50" s="6"/>
      <c r="F50" s="9"/>
    </row>
    <row r="51" spans="1:6" x14ac:dyDescent="0.25">
      <c r="A51" s="5" t="s">
        <v>53</v>
      </c>
      <c r="B51" s="22"/>
      <c r="C51" s="6" t="s">
        <v>54</v>
      </c>
      <c r="D51" s="6"/>
      <c r="E51" s="6"/>
      <c r="F51" s="9">
        <f>F52</f>
        <v>59.3</v>
      </c>
    </row>
    <row r="52" spans="1:6" ht="30" x14ac:dyDescent="0.25">
      <c r="A52" s="23" t="s">
        <v>55</v>
      </c>
      <c r="B52" s="6" t="s">
        <v>6</v>
      </c>
      <c r="C52" s="24" t="s">
        <v>56</v>
      </c>
      <c r="D52" s="24" t="s">
        <v>57</v>
      </c>
      <c r="E52" s="6"/>
      <c r="F52" s="9">
        <f>F53</f>
        <v>59.3</v>
      </c>
    </row>
    <row r="53" spans="1:6" ht="30" x14ac:dyDescent="0.25">
      <c r="A53" s="11" t="s">
        <v>141</v>
      </c>
      <c r="B53" s="6" t="s">
        <v>6</v>
      </c>
      <c r="C53" s="24" t="s">
        <v>56</v>
      </c>
      <c r="D53" s="24" t="s">
        <v>24</v>
      </c>
      <c r="E53" s="6"/>
      <c r="F53" s="9">
        <f>F54</f>
        <v>59.3</v>
      </c>
    </row>
    <row r="54" spans="1:6" ht="45" x14ac:dyDescent="0.25">
      <c r="A54" s="23" t="s">
        <v>58</v>
      </c>
      <c r="B54" s="6" t="s">
        <v>6</v>
      </c>
      <c r="C54" s="24" t="s">
        <v>56</v>
      </c>
      <c r="D54" s="24" t="s">
        <v>59</v>
      </c>
      <c r="E54" s="6"/>
      <c r="F54" s="9">
        <f>F55+F56</f>
        <v>59.3</v>
      </c>
    </row>
    <row r="55" spans="1:6" ht="60" x14ac:dyDescent="0.25">
      <c r="A55" s="11" t="s">
        <v>14</v>
      </c>
      <c r="B55" s="6" t="s">
        <v>6</v>
      </c>
      <c r="C55" s="24" t="s">
        <v>56</v>
      </c>
      <c r="D55" s="24" t="s">
        <v>59</v>
      </c>
      <c r="E55" s="6" t="s">
        <v>15</v>
      </c>
      <c r="F55" s="9">
        <v>57.3</v>
      </c>
    </row>
    <row r="56" spans="1:6" ht="30" x14ac:dyDescent="0.25">
      <c r="A56" s="11" t="s">
        <v>19</v>
      </c>
      <c r="B56" s="6" t="s">
        <v>6</v>
      </c>
      <c r="C56" s="24" t="s">
        <v>56</v>
      </c>
      <c r="D56" s="24" t="s">
        <v>59</v>
      </c>
      <c r="E56" s="6" t="s">
        <v>20</v>
      </c>
      <c r="F56" s="9">
        <v>2</v>
      </c>
    </row>
    <row r="57" spans="1:6" hidden="1" x14ac:dyDescent="0.25">
      <c r="A57" s="5"/>
      <c r="B57" s="22"/>
      <c r="C57" s="6"/>
      <c r="D57" s="6"/>
      <c r="E57" s="6"/>
      <c r="F57" s="9"/>
    </row>
    <row r="58" spans="1:6" hidden="1" x14ac:dyDescent="0.25">
      <c r="A58" s="5"/>
      <c r="B58" s="22"/>
      <c r="C58" s="6"/>
      <c r="D58" s="6"/>
      <c r="E58" s="6"/>
      <c r="F58" s="9"/>
    </row>
    <row r="59" spans="1:6" hidden="1" x14ac:dyDescent="0.25">
      <c r="A59" s="5"/>
      <c r="B59" s="22"/>
      <c r="C59" s="6"/>
      <c r="D59" s="25"/>
      <c r="E59" s="25"/>
      <c r="F59" s="9"/>
    </row>
    <row r="60" spans="1:6" hidden="1" x14ac:dyDescent="0.25">
      <c r="A60" s="5"/>
      <c r="B60" s="22"/>
      <c r="C60" s="6"/>
      <c r="D60" s="6"/>
      <c r="E60" s="6"/>
      <c r="F60" s="9"/>
    </row>
    <row r="61" spans="1:6" hidden="1" x14ac:dyDescent="0.25">
      <c r="A61" s="5"/>
      <c r="B61" s="22"/>
      <c r="C61" s="6"/>
      <c r="D61" s="6"/>
      <c r="E61" s="6"/>
      <c r="F61" s="9"/>
    </row>
    <row r="62" spans="1:6" hidden="1" x14ac:dyDescent="0.25">
      <c r="A62" s="5"/>
      <c r="B62" s="22"/>
      <c r="C62" s="6"/>
      <c r="D62" s="6"/>
      <c r="E62" s="6"/>
      <c r="F62" s="9"/>
    </row>
    <row r="63" spans="1:6" hidden="1" x14ac:dyDescent="0.25">
      <c r="A63" s="5"/>
      <c r="B63" s="22"/>
      <c r="C63" s="6"/>
      <c r="D63" s="6"/>
      <c r="E63" s="6"/>
      <c r="F63" s="9"/>
    </row>
    <row r="64" spans="1:6" hidden="1" x14ac:dyDescent="0.25">
      <c r="A64" s="26"/>
      <c r="B64" s="22"/>
      <c r="C64" s="27"/>
      <c r="D64" s="27"/>
      <c r="E64" s="27"/>
      <c r="F64" s="9"/>
    </row>
    <row r="65" spans="1:6" ht="45" x14ac:dyDescent="0.25">
      <c r="A65" s="5" t="s">
        <v>60</v>
      </c>
      <c r="B65" s="6" t="s">
        <v>6</v>
      </c>
      <c r="C65" s="6" t="s">
        <v>61</v>
      </c>
      <c r="D65" s="22"/>
      <c r="E65" s="22"/>
      <c r="F65" s="40">
        <f>F66</f>
        <v>66.3</v>
      </c>
    </row>
    <row r="66" spans="1:6" x14ac:dyDescent="0.25">
      <c r="A66" s="5" t="s">
        <v>62</v>
      </c>
      <c r="B66" s="6" t="s">
        <v>6</v>
      </c>
      <c r="C66" s="6" t="s">
        <v>63</v>
      </c>
      <c r="D66" s="22"/>
      <c r="E66" s="22"/>
      <c r="F66" s="40">
        <f>F67</f>
        <v>66.3</v>
      </c>
    </row>
    <row r="67" spans="1:6" ht="30" x14ac:dyDescent="0.25">
      <c r="A67" s="11" t="s">
        <v>141</v>
      </c>
      <c r="B67" s="6" t="s">
        <v>6</v>
      </c>
      <c r="C67" s="6" t="s">
        <v>63</v>
      </c>
      <c r="D67" s="24" t="s">
        <v>24</v>
      </c>
      <c r="E67" s="22"/>
      <c r="F67" s="40">
        <f>F68</f>
        <v>66.3</v>
      </c>
    </row>
    <row r="68" spans="1:6" ht="30" x14ac:dyDescent="0.25">
      <c r="A68" s="11" t="s">
        <v>19</v>
      </c>
      <c r="B68" s="6" t="s">
        <v>6</v>
      </c>
      <c r="C68" s="6" t="s">
        <v>63</v>
      </c>
      <c r="D68" s="22" t="s">
        <v>64</v>
      </c>
      <c r="E68" s="6" t="s">
        <v>20</v>
      </c>
      <c r="F68" s="40">
        <v>66.3</v>
      </c>
    </row>
    <row r="69" spans="1:6" x14ac:dyDescent="0.25">
      <c r="A69" s="28"/>
      <c r="B69" s="22"/>
      <c r="C69" s="29"/>
      <c r="D69" s="29"/>
      <c r="E69" s="29"/>
      <c r="F69" s="9"/>
    </row>
    <row r="70" spans="1:6" x14ac:dyDescent="0.25">
      <c r="A70" s="28" t="s">
        <v>65</v>
      </c>
      <c r="B70" s="6" t="s">
        <v>6</v>
      </c>
      <c r="C70" s="29" t="s">
        <v>66</v>
      </c>
      <c r="D70" s="29"/>
      <c r="E70" s="29"/>
      <c r="F70" s="9">
        <f>F71+F75+F81</f>
        <v>335.09999999999997</v>
      </c>
    </row>
    <row r="71" spans="1:6" hidden="1" x14ac:dyDescent="0.25">
      <c r="A71" s="11" t="s">
        <v>67</v>
      </c>
      <c r="B71" s="6" t="s">
        <v>6</v>
      </c>
      <c r="C71" s="8" t="s">
        <v>68</v>
      </c>
      <c r="D71" s="8"/>
      <c r="E71" s="29"/>
      <c r="F71" s="9">
        <f>F72</f>
        <v>0</v>
      </c>
    </row>
    <row r="72" spans="1:6" ht="45" hidden="1" x14ac:dyDescent="0.25">
      <c r="A72" s="11" t="s">
        <v>23</v>
      </c>
      <c r="B72" s="6" t="s">
        <v>6</v>
      </c>
      <c r="C72" s="8" t="s">
        <v>68</v>
      </c>
      <c r="D72" s="8" t="s">
        <v>24</v>
      </c>
      <c r="E72" s="29"/>
      <c r="F72" s="9">
        <f>F73</f>
        <v>0</v>
      </c>
    </row>
    <row r="73" spans="1:6" ht="75" hidden="1" x14ac:dyDescent="0.25">
      <c r="A73" s="30" t="s">
        <v>69</v>
      </c>
      <c r="B73" s="6" t="s">
        <v>6</v>
      </c>
      <c r="C73" s="8" t="s">
        <v>68</v>
      </c>
      <c r="D73" s="29" t="s">
        <v>70</v>
      </c>
      <c r="E73" s="29"/>
      <c r="F73" s="9">
        <f>F74</f>
        <v>0</v>
      </c>
    </row>
    <row r="74" spans="1:6" hidden="1" x14ac:dyDescent="0.25">
      <c r="A74" s="11" t="s">
        <v>21</v>
      </c>
      <c r="B74" s="6" t="s">
        <v>6</v>
      </c>
      <c r="C74" s="8" t="s">
        <v>68</v>
      </c>
      <c r="D74" s="29" t="s">
        <v>70</v>
      </c>
      <c r="E74" s="29" t="s">
        <v>22</v>
      </c>
      <c r="F74" s="9"/>
    </row>
    <row r="75" spans="1:6" x14ac:dyDescent="0.25">
      <c r="A75" s="13" t="s">
        <v>71</v>
      </c>
      <c r="B75" s="6" t="s">
        <v>6</v>
      </c>
      <c r="C75" s="8" t="s">
        <v>72</v>
      </c>
      <c r="D75" s="8"/>
      <c r="E75" s="8"/>
      <c r="F75" s="9">
        <f>F76</f>
        <v>335.09999999999997</v>
      </c>
    </row>
    <row r="76" spans="1:6" ht="45" x14ac:dyDescent="0.25">
      <c r="A76" s="11" t="s">
        <v>23</v>
      </c>
      <c r="B76" s="6" t="s">
        <v>6</v>
      </c>
      <c r="C76" s="8" t="s">
        <v>72</v>
      </c>
      <c r="D76" s="8" t="s">
        <v>24</v>
      </c>
      <c r="E76" s="8"/>
      <c r="F76" s="9">
        <f>F77+F79</f>
        <v>335.09999999999997</v>
      </c>
    </row>
    <row r="77" spans="1:6" ht="30" x14ac:dyDescent="0.25">
      <c r="A77" s="23" t="s">
        <v>73</v>
      </c>
      <c r="B77" s="6" t="s">
        <v>6</v>
      </c>
      <c r="C77" s="8" t="s">
        <v>72</v>
      </c>
      <c r="D77" s="8" t="s">
        <v>74</v>
      </c>
      <c r="E77" s="8"/>
      <c r="F77" s="9">
        <f>F78</f>
        <v>284.89999999999998</v>
      </c>
    </row>
    <row r="78" spans="1:6" ht="30" x14ac:dyDescent="0.25">
      <c r="A78" s="13" t="s">
        <v>19</v>
      </c>
      <c r="B78" s="6" t="s">
        <v>6</v>
      </c>
      <c r="C78" s="8" t="s">
        <v>72</v>
      </c>
      <c r="D78" s="8" t="s">
        <v>74</v>
      </c>
      <c r="E78" s="8" t="s">
        <v>20</v>
      </c>
      <c r="F78" s="9">
        <f>183.5+101.4</f>
        <v>284.89999999999998</v>
      </c>
    </row>
    <row r="79" spans="1:6" x14ac:dyDescent="0.25">
      <c r="A79" s="13" t="s">
        <v>75</v>
      </c>
      <c r="B79" s="6" t="s">
        <v>6</v>
      </c>
      <c r="C79" s="8" t="s">
        <v>72</v>
      </c>
      <c r="D79" s="8" t="s">
        <v>76</v>
      </c>
      <c r="E79" s="8"/>
      <c r="F79" s="9">
        <f>F80</f>
        <v>50.2</v>
      </c>
    </row>
    <row r="80" spans="1:6" ht="30" x14ac:dyDescent="0.25">
      <c r="A80" s="13" t="s">
        <v>19</v>
      </c>
      <c r="B80" s="6" t="s">
        <v>6</v>
      </c>
      <c r="C80" s="8" t="s">
        <v>72</v>
      </c>
      <c r="D80" s="8" t="s">
        <v>76</v>
      </c>
      <c r="E80" s="8" t="s">
        <v>20</v>
      </c>
      <c r="F80" s="9">
        <v>50.2</v>
      </c>
    </row>
    <row r="81" spans="1:6" ht="30" hidden="1" x14ac:dyDescent="0.25">
      <c r="A81" s="13" t="s">
        <v>77</v>
      </c>
      <c r="B81" s="6" t="s">
        <v>6</v>
      </c>
      <c r="C81" s="8" t="s">
        <v>78</v>
      </c>
      <c r="D81" s="22"/>
      <c r="E81" s="22"/>
      <c r="F81" s="9">
        <f>F82</f>
        <v>0</v>
      </c>
    </row>
    <row r="82" spans="1:6" ht="45" hidden="1" x14ac:dyDescent="0.25">
      <c r="A82" s="11" t="s">
        <v>23</v>
      </c>
      <c r="B82" s="6" t="s">
        <v>6</v>
      </c>
      <c r="C82" s="31" t="s">
        <v>78</v>
      </c>
      <c r="D82" s="8" t="s">
        <v>24</v>
      </c>
      <c r="E82" s="32"/>
      <c r="F82" s="9">
        <f>F83</f>
        <v>0</v>
      </c>
    </row>
    <row r="83" spans="1:6" hidden="1" x14ac:dyDescent="0.25">
      <c r="A83" s="28" t="s">
        <v>79</v>
      </c>
      <c r="B83" s="6" t="s">
        <v>6</v>
      </c>
      <c r="C83" s="31" t="s">
        <v>78</v>
      </c>
      <c r="D83" s="8" t="s">
        <v>80</v>
      </c>
      <c r="E83" s="32"/>
      <c r="F83" s="9">
        <f>F84</f>
        <v>0</v>
      </c>
    </row>
    <row r="84" spans="1:6" ht="30" hidden="1" x14ac:dyDescent="0.25">
      <c r="A84" s="13" t="s">
        <v>19</v>
      </c>
      <c r="B84" s="6" t="s">
        <v>6</v>
      </c>
      <c r="C84" s="31" t="s">
        <v>78</v>
      </c>
      <c r="D84" s="8" t="s">
        <v>80</v>
      </c>
      <c r="E84" s="32">
        <v>200</v>
      </c>
      <c r="F84" s="9"/>
    </row>
    <row r="85" spans="1:6" x14ac:dyDescent="0.25">
      <c r="A85" s="28"/>
      <c r="B85" s="6"/>
      <c r="C85" s="29"/>
      <c r="D85" s="29"/>
      <c r="E85" s="29"/>
      <c r="F85" s="9"/>
    </row>
    <row r="86" spans="1:6" ht="30" x14ac:dyDescent="0.25">
      <c r="A86" s="5" t="s">
        <v>81</v>
      </c>
      <c r="B86" s="6" t="s">
        <v>6</v>
      </c>
      <c r="C86" s="6" t="s">
        <v>82</v>
      </c>
      <c r="D86" s="6"/>
      <c r="E86" s="6"/>
      <c r="F86" s="9">
        <f>F87+F93+F106</f>
        <v>754.9</v>
      </c>
    </row>
    <row r="87" spans="1:6" x14ac:dyDescent="0.25">
      <c r="A87" s="5" t="s">
        <v>83</v>
      </c>
      <c r="B87" s="6" t="s">
        <v>6</v>
      </c>
      <c r="C87" s="6" t="s">
        <v>84</v>
      </c>
      <c r="D87" s="6"/>
      <c r="E87" s="6"/>
      <c r="F87" s="9">
        <f>F88</f>
        <v>1.6</v>
      </c>
    </row>
    <row r="88" spans="1:6" ht="30" x14ac:dyDescent="0.25">
      <c r="A88" s="18" t="s">
        <v>141</v>
      </c>
      <c r="B88" s="6" t="s">
        <v>6</v>
      </c>
      <c r="C88" s="6" t="s">
        <v>84</v>
      </c>
      <c r="D88" s="8" t="s">
        <v>24</v>
      </c>
      <c r="E88" s="6"/>
      <c r="F88" s="9">
        <f>F89+F91</f>
        <v>1.6</v>
      </c>
    </row>
    <row r="89" spans="1:6" ht="30" x14ac:dyDescent="0.25">
      <c r="A89" s="5" t="s">
        <v>85</v>
      </c>
      <c r="B89" s="6" t="s">
        <v>6</v>
      </c>
      <c r="C89" s="6" t="s">
        <v>84</v>
      </c>
      <c r="D89" s="6" t="s">
        <v>86</v>
      </c>
      <c r="E89" s="6"/>
      <c r="F89" s="9">
        <f>F90</f>
        <v>0.6</v>
      </c>
    </row>
    <row r="90" spans="1:6" ht="30" x14ac:dyDescent="0.25">
      <c r="A90" s="11" t="s">
        <v>19</v>
      </c>
      <c r="B90" s="6" t="s">
        <v>6</v>
      </c>
      <c r="C90" s="6" t="s">
        <v>84</v>
      </c>
      <c r="D90" s="6" t="s">
        <v>86</v>
      </c>
      <c r="E90" s="6" t="s">
        <v>20</v>
      </c>
      <c r="F90" s="9">
        <v>0.6</v>
      </c>
    </row>
    <row r="91" spans="1:6" ht="30" x14ac:dyDescent="0.25">
      <c r="A91" s="5" t="s">
        <v>87</v>
      </c>
      <c r="B91" s="6" t="s">
        <v>6</v>
      </c>
      <c r="C91" s="6" t="s">
        <v>84</v>
      </c>
      <c r="D91" s="6" t="s">
        <v>30</v>
      </c>
      <c r="E91" s="6"/>
      <c r="F91" s="9">
        <f>F92</f>
        <v>1</v>
      </c>
    </row>
    <row r="92" spans="1:6" x14ac:dyDescent="0.25">
      <c r="A92" s="11" t="s">
        <v>21</v>
      </c>
      <c r="B92" s="6" t="s">
        <v>6</v>
      </c>
      <c r="C92" s="6" t="s">
        <v>84</v>
      </c>
      <c r="D92" s="6" t="s">
        <v>30</v>
      </c>
      <c r="E92" s="6" t="s">
        <v>22</v>
      </c>
      <c r="F92" s="9">
        <v>1</v>
      </c>
    </row>
    <row r="93" spans="1:6" x14ac:dyDescent="0.25">
      <c r="A93" s="5" t="s">
        <v>88</v>
      </c>
      <c r="B93" s="6" t="s">
        <v>6</v>
      </c>
      <c r="C93" s="6" t="s">
        <v>89</v>
      </c>
      <c r="D93" s="6"/>
      <c r="E93" s="6"/>
      <c r="F93" s="9">
        <f>F94+F102+F104</f>
        <v>380.7</v>
      </c>
    </row>
    <row r="94" spans="1:6" ht="30" x14ac:dyDescent="0.25">
      <c r="A94" s="18" t="s">
        <v>141</v>
      </c>
      <c r="B94" s="6" t="s">
        <v>6</v>
      </c>
      <c r="C94" s="6" t="s">
        <v>89</v>
      </c>
      <c r="D94" s="6" t="s">
        <v>24</v>
      </c>
      <c r="E94" s="6"/>
      <c r="F94" s="9">
        <f>F95+F98+F100</f>
        <v>319.10000000000002</v>
      </c>
    </row>
    <row r="95" spans="1:6" ht="30" hidden="1" x14ac:dyDescent="0.25">
      <c r="A95" s="5" t="s">
        <v>90</v>
      </c>
      <c r="B95" s="6" t="s">
        <v>6</v>
      </c>
      <c r="C95" s="6" t="s">
        <v>89</v>
      </c>
      <c r="D95" s="6" t="s">
        <v>91</v>
      </c>
      <c r="E95" s="6"/>
      <c r="F95" s="9">
        <f>SUM(F96:F97)</f>
        <v>0</v>
      </c>
    </row>
    <row r="96" spans="1:6" ht="30" hidden="1" x14ac:dyDescent="0.25">
      <c r="A96" s="11" t="s">
        <v>19</v>
      </c>
      <c r="B96" s="6" t="s">
        <v>6</v>
      </c>
      <c r="C96" s="6" t="s">
        <v>89</v>
      </c>
      <c r="D96" s="6" t="s">
        <v>91</v>
      </c>
      <c r="E96" s="6" t="s">
        <v>20</v>
      </c>
      <c r="F96" s="9"/>
    </row>
    <row r="97" spans="1:6" hidden="1" x14ac:dyDescent="0.25">
      <c r="A97" s="11" t="s">
        <v>21</v>
      </c>
      <c r="B97" s="6" t="s">
        <v>6</v>
      </c>
      <c r="C97" s="6" t="s">
        <v>89</v>
      </c>
      <c r="D97" s="6" t="s">
        <v>91</v>
      </c>
      <c r="E97" s="6" t="s">
        <v>22</v>
      </c>
      <c r="F97" s="9"/>
    </row>
    <row r="98" spans="1:6" ht="30" x14ac:dyDescent="0.25">
      <c r="A98" s="5" t="s">
        <v>87</v>
      </c>
      <c r="B98" s="6" t="s">
        <v>6</v>
      </c>
      <c r="C98" s="6" t="s">
        <v>89</v>
      </c>
      <c r="D98" s="6" t="s">
        <v>30</v>
      </c>
      <c r="E98" s="6"/>
      <c r="F98" s="9">
        <f>F99</f>
        <v>50</v>
      </c>
    </row>
    <row r="99" spans="1:6" x14ac:dyDescent="0.25">
      <c r="A99" s="11" t="s">
        <v>21</v>
      </c>
      <c r="B99" s="6" t="s">
        <v>6</v>
      </c>
      <c r="C99" s="6" t="s">
        <v>89</v>
      </c>
      <c r="D99" s="6" t="s">
        <v>30</v>
      </c>
      <c r="E99" s="6" t="s">
        <v>22</v>
      </c>
      <c r="F99" s="9">
        <f>30+20</f>
        <v>50</v>
      </c>
    </row>
    <row r="100" spans="1:6" ht="30" x14ac:dyDescent="0.25">
      <c r="A100" s="5" t="s">
        <v>90</v>
      </c>
      <c r="B100" s="6" t="s">
        <v>6</v>
      </c>
      <c r="C100" s="6" t="s">
        <v>89</v>
      </c>
      <c r="D100" s="6" t="s">
        <v>92</v>
      </c>
      <c r="E100" s="6"/>
      <c r="F100" s="9">
        <f>F101</f>
        <v>269.10000000000002</v>
      </c>
    </row>
    <row r="101" spans="1:6" ht="30" x14ac:dyDescent="0.25">
      <c r="A101" s="11" t="s">
        <v>19</v>
      </c>
      <c r="B101" s="6" t="s">
        <v>6</v>
      </c>
      <c r="C101" s="6" t="s">
        <v>89</v>
      </c>
      <c r="D101" s="6" t="s">
        <v>92</v>
      </c>
      <c r="E101" s="6" t="s">
        <v>20</v>
      </c>
      <c r="F101" s="9">
        <v>269.10000000000002</v>
      </c>
    </row>
    <row r="102" spans="1:6" ht="30" x14ac:dyDescent="0.25">
      <c r="A102" s="5" t="s">
        <v>90</v>
      </c>
      <c r="B102" s="6" t="s">
        <v>6</v>
      </c>
      <c r="C102" s="6" t="s">
        <v>89</v>
      </c>
      <c r="D102" s="6" t="s">
        <v>148</v>
      </c>
      <c r="E102" s="6"/>
      <c r="F102" s="9">
        <f>F103</f>
        <v>56.9</v>
      </c>
    </row>
    <row r="103" spans="1:6" ht="30" x14ac:dyDescent="0.25">
      <c r="A103" s="11" t="s">
        <v>19</v>
      </c>
      <c r="B103" s="6" t="s">
        <v>6</v>
      </c>
      <c r="C103" s="6" t="s">
        <v>89</v>
      </c>
      <c r="D103" s="6" t="s">
        <v>148</v>
      </c>
      <c r="E103" s="6" t="s">
        <v>20</v>
      </c>
      <c r="F103" s="9">
        <f>48.5+8.4</f>
        <v>56.9</v>
      </c>
    </row>
    <row r="104" spans="1:6" ht="30" x14ac:dyDescent="0.25">
      <c r="A104" s="5" t="s">
        <v>87</v>
      </c>
      <c r="B104" s="6" t="s">
        <v>6</v>
      </c>
      <c r="C104" s="6" t="s">
        <v>89</v>
      </c>
      <c r="D104" s="6" t="s">
        <v>148</v>
      </c>
      <c r="E104" s="6"/>
      <c r="F104" s="9">
        <v>4.7</v>
      </c>
    </row>
    <row r="105" spans="1:6" ht="24.75" customHeight="1" x14ac:dyDescent="0.25">
      <c r="A105" s="11" t="s">
        <v>21</v>
      </c>
      <c r="B105" s="6" t="s">
        <v>6</v>
      </c>
      <c r="C105" s="6" t="s">
        <v>89</v>
      </c>
      <c r="D105" s="6" t="s">
        <v>148</v>
      </c>
      <c r="E105" s="6" t="s">
        <v>22</v>
      </c>
      <c r="F105" s="9">
        <v>4.7</v>
      </c>
    </row>
    <row r="106" spans="1:6" x14ac:dyDescent="0.25">
      <c r="A106" s="5" t="s">
        <v>93</v>
      </c>
      <c r="B106" s="6" t="s">
        <v>6</v>
      </c>
      <c r="C106" s="6" t="s">
        <v>94</v>
      </c>
      <c r="D106" s="6" t="s">
        <v>148</v>
      </c>
      <c r="E106" s="6"/>
      <c r="F106" s="9">
        <f>F107</f>
        <v>372.59999999999997</v>
      </c>
    </row>
    <row r="107" spans="1:6" ht="30" x14ac:dyDescent="0.25">
      <c r="A107" s="18" t="s">
        <v>141</v>
      </c>
      <c r="B107" s="6" t="s">
        <v>6</v>
      </c>
      <c r="C107" s="6" t="s">
        <v>94</v>
      </c>
      <c r="D107" s="6" t="s">
        <v>24</v>
      </c>
      <c r="E107" s="6"/>
      <c r="F107" s="9">
        <f>F108+F111+F114+F117+F120+F125</f>
        <v>372.59999999999997</v>
      </c>
    </row>
    <row r="108" spans="1:6" x14ac:dyDescent="0.25">
      <c r="A108" s="5" t="s">
        <v>95</v>
      </c>
      <c r="B108" s="6" t="s">
        <v>6</v>
      </c>
      <c r="C108" s="6" t="s">
        <v>94</v>
      </c>
      <c r="D108" s="6" t="s">
        <v>96</v>
      </c>
      <c r="E108" s="6"/>
      <c r="F108" s="9">
        <f>F109+F110</f>
        <v>86</v>
      </c>
    </row>
    <row r="109" spans="1:6" ht="30" x14ac:dyDescent="0.25">
      <c r="A109" s="11" t="s">
        <v>19</v>
      </c>
      <c r="B109" s="6" t="s">
        <v>6</v>
      </c>
      <c r="C109" s="6" t="s">
        <v>94</v>
      </c>
      <c r="D109" s="6" t="s">
        <v>96</v>
      </c>
      <c r="E109" s="6" t="s">
        <v>20</v>
      </c>
      <c r="F109" s="9">
        <v>86</v>
      </c>
    </row>
    <row r="110" spans="1:6" hidden="1" x14ac:dyDescent="0.25">
      <c r="A110" s="11" t="s">
        <v>21</v>
      </c>
      <c r="B110" s="6" t="s">
        <v>6</v>
      </c>
      <c r="C110" s="6" t="s">
        <v>94</v>
      </c>
      <c r="D110" s="6" t="s">
        <v>96</v>
      </c>
      <c r="E110" s="6" t="s">
        <v>22</v>
      </c>
      <c r="F110" s="9"/>
    </row>
    <row r="111" spans="1:6" ht="30" x14ac:dyDescent="0.25">
      <c r="A111" s="5" t="s">
        <v>97</v>
      </c>
      <c r="B111" s="6" t="s">
        <v>6</v>
      </c>
      <c r="C111" s="6" t="s">
        <v>94</v>
      </c>
      <c r="D111" s="6" t="s">
        <v>146</v>
      </c>
      <c r="E111" s="6"/>
      <c r="F111" s="9">
        <f>F112+F113</f>
        <v>99</v>
      </c>
    </row>
    <row r="112" spans="1:6" ht="30" x14ac:dyDescent="0.25">
      <c r="A112" s="11" t="s">
        <v>19</v>
      </c>
      <c r="B112" s="6" t="s">
        <v>6</v>
      </c>
      <c r="C112" s="6" t="s">
        <v>94</v>
      </c>
      <c r="D112" s="6" t="s">
        <v>147</v>
      </c>
      <c r="E112" s="6" t="s">
        <v>20</v>
      </c>
      <c r="F112" s="9">
        <v>99</v>
      </c>
    </row>
    <row r="113" spans="1:6" hidden="1" x14ac:dyDescent="0.25">
      <c r="A113" s="11" t="s">
        <v>21</v>
      </c>
      <c r="B113" s="6" t="s">
        <v>6</v>
      </c>
      <c r="C113" s="6" t="s">
        <v>94</v>
      </c>
      <c r="D113" s="6" t="s">
        <v>98</v>
      </c>
      <c r="E113" s="6" t="s">
        <v>22</v>
      </c>
      <c r="F113" s="9"/>
    </row>
    <row r="114" spans="1:6" x14ac:dyDescent="0.25">
      <c r="A114" s="5" t="s">
        <v>99</v>
      </c>
      <c r="B114" s="6" t="s">
        <v>6</v>
      </c>
      <c r="C114" s="6" t="s">
        <v>94</v>
      </c>
      <c r="D114" s="6" t="s">
        <v>100</v>
      </c>
      <c r="E114" s="6"/>
      <c r="F114" s="9">
        <f>F115+F116</f>
        <v>66.900000000000006</v>
      </c>
    </row>
    <row r="115" spans="1:6" ht="30" x14ac:dyDescent="0.25">
      <c r="A115" s="11" t="s">
        <v>19</v>
      </c>
      <c r="B115" s="6" t="s">
        <v>6</v>
      </c>
      <c r="C115" s="6" t="s">
        <v>94</v>
      </c>
      <c r="D115" s="6" t="s">
        <v>100</v>
      </c>
      <c r="E115" s="6" t="s">
        <v>20</v>
      </c>
      <c r="F115" s="9">
        <f>60+6.9</f>
        <v>66.900000000000006</v>
      </c>
    </row>
    <row r="116" spans="1:6" x14ac:dyDescent="0.25">
      <c r="A116" s="11" t="s">
        <v>21</v>
      </c>
      <c r="B116" s="6" t="s">
        <v>6</v>
      </c>
      <c r="C116" s="6" t="s">
        <v>94</v>
      </c>
      <c r="D116" s="6" t="s">
        <v>100</v>
      </c>
      <c r="E116" s="6" t="s">
        <v>22</v>
      </c>
      <c r="F116" s="9"/>
    </row>
    <row r="117" spans="1:6" ht="20.25" customHeight="1" x14ac:dyDescent="0.25">
      <c r="A117" s="5" t="s">
        <v>101</v>
      </c>
      <c r="B117" s="6" t="s">
        <v>6</v>
      </c>
      <c r="C117" s="6" t="s">
        <v>94</v>
      </c>
      <c r="D117" s="6" t="s">
        <v>102</v>
      </c>
      <c r="E117" s="6"/>
      <c r="F117" s="9">
        <f>F118+F119</f>
        <v>20</v>
      </c>
    </row>
    <row r="118" spans="1:6" ht="30" x14ac:dyDescent="0.25">
      <c r="A118" s="11" t="s">
        <v>19</v>
      </c>
      <c r="B118" s="6" t="s">
        <v>6</v>
      </c>
      <c r="C118" s="6" t="s">
        <v>94</v>
      </c>
      <c r="D118" s="6" t="s">
        <v>102</v>
      </c>
      <c r="E118" s="6" t="s">
        <v>20</v>
      </c>
      <c r="F118" s="9">
        <v>20</v>
      </c>
    </row>
    <row r="119" spans="1:6" x14ac:dyDescent="0.25">
      <c r="A119" s="11" t="s">
        <v>21</v>
      </c>
      <c r="B119" s="6" t="s">
        <v>6</v>
      </c>
      <c r="C119" s="6" t="s">
        <v>94</v>
      </c>
      <c r="D119" s="6" t="s">
        <v>102</v>
      </c>
      <c r="E119" s="6" t="s">
        <v>22</v>
      </c>
      <c r="F119" s="9"/>
    </row>
    <row r="120" spans="1:6" ht="30" x14ac:dyDescent="0.25">
      <c r="A120" s="5" t="s">
        <v>103</v>
      </c>
      <c r="B120" s="6" t="s">
        <v>6</v>
      </c>
      <c r="C120" s="6" t="s">
        <v>94</v>
      </c>
      <c r="D120" s="6" t="s">
        <v>104</v>
      </c>
      <c r="E120" s="6"/>
      <c r="F120" s="9">
        <f>F121+F122</f>
        <v>55.699999999999996</v>
      </c>
    </row>
    <row r="121" spans="1:6" ht="30" x14ac:dyDescent="0.25">
      <c r="A121" s="11" t="s">
        <v>19</v>
      </c>
      <c r="B121" s="6" t="s">
        <v>6</v>
      </c>
      <c r="C121" s="6" t="s">
        <v>94</v>
      </c>
      <c r="D121" s="6" t="s">
        <v>104</v>
      </c>
      <c r="E121" s="6" t="s">
        <v>20</v>
      </c>
      <c r="F121" s="9">
        <f>112.6-30-26.9</f>
        <v>55.699999999999996</v>
      </c>
    </row>
    <row r="122" spans="1:6" x14ac:dyDescent="0.25">
      <c r="A122" s="11" t="s">
        <v>21</v>
      </c>
      <c r="B122" s="6" t="s">
        <v>6</v>
      </c>
      <c r="C122" s="6" t="s">
        <v>94</v>
      </c>
      <c r="D122" s="6" t="s">
        <v>104</v>
      </c>
      <c r="E122" s="6" t="s">
        <v>22</v>
      </c>
      <c r="F122" s="9"/>
    </row>
    <row r="123" spans="1:6" ht="12" customHeight="1" x14ac:dyDescent="0.25">
      <c r="A123" s="26"/>
      <c r="B123" s="6" t="s">
        <v>6</v>
      </c>
      <c r="C123" s="27"/>
      <c r="D123" s="27"/>
      <c r="E123" s="27"/>
      <c r="F123" s="9"/>
    </row>
    <row r="124" spans="1:6" ht="0.75" hidden="1" customHeight="1" x14ac:dyDescent="0.25">
      <c r="A124" s="26"/>
      <c r="B124" s="6" t="s">
        <v>6</v>
      </c>
      <c r="C124" s="27"/>
      <c r="D124" s="27"/>
      <c r="E124" s="27"/>
      <c r="F124" s="9"/>
    </row>
    <row r="125" spans="1:6" ht="30" x14ac:dyDescent="0.25">
      <c r="A125" s="5" t="s">
        <v>87</v>
      </c>
      <c r="B125" s="6" t="s">
        <v>6</v>
      </c>
      <c r="C125" s="6" t="s">
        <v>94</v>
      </c>
      <c r="D125" s="27" t="s">
        <v>30</v>
      </c>
      <c r="E125" s="27"/>
      <c r="F125" s="9">
        <f>F126</f>
        <v>45</v>
      </c>
    </row>
    <row r="126" spans="1:6" x14ac:dyDescent="0.25">
      <c r="A126" s="11" t="s">
        <v>21</v>
      </c>
      <c r="B126" s="6" t="s">
        <v>6</v>
      </c>
      <c r="C126" s="6" t="s">
        <v>94</v>
      </c>
      <c r="D126" s="27" t="s">
        <v>30</v>
      </c>
      <c r="E126" s="27" t="s">
        <v>22</v>
      </c>
      <c r="F126" s="9">
        <v>45</v>
      </c>
    </row>
    <row r="127" spans="1:6" x14ac:dyDescent="0.25">
      <c r="A127" s="26"/>
      <c r="B127" s="6"/>
      <c r="C127" s="27"/>
      <c r="D127" s="27"/>
      <c r="E127" s="27"/>
      <c r="F127" s="9"/>
    </row>
    <row r="128" spans="1:6" x14ac:dyDescent="0.25">
      <c r="A128" s="33" t="s">
        <v>105</v>
      </c>
      <c r="B128" s="6" t="s">
        <v>6</v>
      </c>
      <c r="C128" s="6" t="s">
        <v>106</v>
      </c>
      <c r="D128" s="22"/>
      <c r="E128" s="22"/>
      <c r="F128" s="40">
        <f>F129</f>
        <v>22</v>
      </c>
    </row>
    <row r="129" spans="1:6" x14ac:dyDescent="0.25">
      <c r="A129" s="5" t="s">
        <v>107</v>
      </c>
      <c r="B129" s="6" t="s">
        <v>6</v>
      </c>
      <c r="C129" s="6" t="s">
        <v>108</v>
      </c>
      <c r="D129" s="22"/>
      <c r="E129" s="22"/>
      <c r="F129" s="40">
        <f>F130+F134</f>
        <v>22</v>
      </c>
    </row>
    <row r="130" spans="1:6" ht="30" x14ac:dyDescent="0.25">
      <c r="A130" s="18" t="s">
        <v>142</v>
      </c>
      <c r="B130" s="6" t="s">
        <v>6</v>
      </c>
      <c r="C130" s="6" t="s">
        <v>108</v>
      </c>
      <c r="D130" s="6" t="s">
        <v>24</v>
      </c>
      <c r="E130" s="22"/>
      <c r="F130" s="40">
        <f>SUM(F131:F133)</f>
        <v>20</v>
      </c>
    </row>
    <row r="131" spans="1:6" ht="60" x14ac:dyDescent="0.25">
      <c r="A131" s="11" t="s">
        <v>14</v>
      </c>
      <c r="B131" s="6" t="s">
        <v>6</v>
      </c>
      <c r="C131" s="6" t="s">
        <v>108</v>
      </c>
      <c r="D131" s="22" t="s">
        <v>109</v>
      </c>
      <c r="E131" s="22">
        <v>100</v>
      </c>
      <c r="F131" s="40"/>
    </row>
    <row r="132" spans="1:6" ht="30" x14ac:dyDescent="0.25">
      <c r="A132" s="11" t="s">
        <v>19</v>
      </c>
      <c r="B132" s="6" t="s">
        <v>6</v>
      </c>
      <c r="C132" s="6" t="s">
        <v>108</v>
      </c>
      <c r="D132" s="22" t="s">
        <v>109</v>
      </c>
      <c r="E132" s="22">
        <v>200</v>
      </c>
      <c r="F132" s="40">
        <v>20</v>
      </c>
    </row>
    <row r="133" spans="1:6" x14ac:dyDescent="0.25">
      <c r="A133" s="11" t="s">
        <v>21</v>
      </c>
      <c r="B133" s="6" t="s">
        <v>6</v>
      </c>
      <c r="C133" s="6" t="s">
        <v>108</v>
      </c>
      <c r="D133" s="22" t="s">
        <v>109</v>
      </c>
      <c r="E133" s="22">
        <v>800</v>
      </c>
      <c r="F133" s="40"/>
    </row>
    <row r="134" spans="1:6" ht="30" x14ac:dyDescent="0.25">
      <c r="A134" s="5" t="s">
        <v>87</v>
      </c>
      <c r="B134" s="6" t="s">
        <v>6</v>
      </c>
      <c r="C134" s="6" t="s">
        <v>108</v>
      </c>
      <c r="D134" s="32" t="s">
        <v>30</v>
      </c>
      <c r="E134" s="32"/>
      <c r="F134" s="40">
        <f>F135</f>
        <v>2</v>
      </c>
    </row>
    <row r="135" spans="1:6" x14ac:dyDescent="0.25">
      <c r="A135" s="11" t="s">
        <v>21</v>
      </c>
      <c r="B135" s="6" t="s">
        <v>6</v>
      </c>
      <c r="C135" s="6" t="s">
        <v>108</v>
      </c>
      <c r="D135" s="32" t="s">
        <v>30</v>
      </c>
      <c r="E135" s="32">
        <v>800</v>
      </c>
      <c r="F135" s="40">
        <v>2</v>
      </c>
    </row>
    <row r="136" spans="1:6" x14ac:dyDescent="0.25">
      <c r="A136" s="5"/>
      <c r="B136" s="6"/>
      <c r="C136" s="29"/>
      <c r="D136" s="29"/>
      <c r="E136" s="29"/>
      <c r="F136" s="9"/>
    </row>
    <row r="137" spans="1:6" x14ac:dyDescent="0.25">
      <c r="A137" s="34" t="s">
        <v>110</v>
      </c>
      <c r="B137" s="6" t="s">
        <v>6</v>
      </c>
      <c r="C137" s="6" t="s">
        <v>111</v>
      </c>
      <c r="D137" s="6"/>
      <c r="E137" s="6"/>
      <c r="F137" s="9">
        <f>F138</f>
        <v>910.5</v>
      </c>
    </row>
    <row r="138" spans="1:6" x14ac:dyDescent="0.25">
      <c r="A138" s="5" t="s">
        <v>112</v>
      </c>
      <c r="B138" s="6" t="s">
        <v>6</v>
      </c>
      <c r="C138" s="6" t="s">
        <v>113</v>
      </c>
      <c r="D138" s="6"/>
      <c r="E138" s="6"/>
      <c r="F138" s="9">
        <f>F139</f>
        <v>910.5</v>
      </c>
    </row>
    <row r="139" spans="1:6" ht="30" x14ac:dyDescent="0.25">
      <c r="A139" s="18" t="s">
        <v>141</v>
      </c>
      <c r="B139" s="6" t="s">
        <v>6</v>
      </c>
      <c r="C139" s="6" t="s">
        <v>113</v>
      </c>
      <c r="D139" s="6" t="s">
        <v>24</v>
      </c>
      <c r="E139" s="6"/>
      <c r="F139" s="9">
        <f>F140+F145+F147+F149</f>
        <v>910.5</v>
      </c>
    </row>
    <row r="140" spans="1:6" x14ac:dyDescent="0.25">
      <c r="A140" s="5" t="s">
        <v>114</v>
      </c>
      <c r="B140" s="6" t="s">
        <v>6</v>
      </c>
      <c r="C140" s="6" t="s">
        <v>113</v>
      </c>
      <c r="D140" s="6" t="s">
        <v>115</v>
      </c>
      <c r="E140" s="6"/>
      <c r="F140" s="9">
        <f>F141+F145+F147</f>
        <v>795</v>
      </c>
    </row>
    <row r="141" spans="1:6" ht="30" x14ac:dyDescent="0.25">
      <c r="A141" s="5" t="s">
        <v>116</v>
      </c>
      <c r="B141" s="6" t="s">
        <v>6</v>
      </c>
      <c r="C141" s="6" t="s">
        <v>113</v>
      </c>
      <c r="D141" s="6" t="s">
        <v>115</v>
      </c>
      <c r="E141" s="6"/>
      <c r="F141" s="9">
        <f>SUM(F142:F144)</f>
        <v>795</v>
      </c>
    </row>
    <row r="142" spans="1:6" ht="60" x14ac:dyDescent="0.25">
      <c r="A142" s="11" t="s">
        <v>14</v>
      </c>
      <c r="B142" s="6" t="s">
        <v>6</v>
      </c>
      <c r="C142" s="6" t="s">
        <v>113</v>
      </c>
      <c r="D142" s="6" t="s">
        <v>115</v>
      </c>
      <c r="E142" s="6" t="s">
        <v>15</v>
      </c>
      <c r="F142" s="9">
        <v>571</v>
      </c>
    </row>
    <row r="143" spans="1:6" ht="30" x14ac:dyDescent="0.25">
      <c r="A143" s="11" t="s">
        <v>19</v>
      </c>
      <c r="B143" s="6" t="s">
        <v>6</v>
      </c>
      <c r="C143" s="6" t="s">
        <v>113</v>
      </c>
      <c r="D143" s="6" t="s">
        <v>115</v>
      </c>
      <c r="E143" s="6" t="s">
        <v>20</v>
      </c>
      <c r="F143" s="9">
        <f>224-0.8</f>
        <v>223.2</v>
      </c>
    </row>
    <row r="144" spans="1:6" ht="23.25" customHeight="1" x14ac:dyDescent="0.25">
      <c r="A144" s="11" t="s">
        <v>21</v>
      </c>
      <c r="B144" s="6" t="s">
        <v>6</v>
      </c>
      <c r="C144" s="6" t="s">
        <v>113</v>
      </c>
      <c r="D144" s="6" t="s">
        <v>115</v>
      </c>
      <c r="E144" s="6" t="s">
        <v>22</v>
      </c>
      <c r="F144" s="9">
        <v>0.8</v>
      </c>
    </row>
    <row r="145" spans="1:6" ht="60" hidden="1" x14ac:dyDescent="0.25">
      <c r="A145" s="11" t="s">
        <v>117</v>
      </c>
      <c r="B145" s="6" t="s">
        <v>6</v>
      </c>
      <c r="C145" s="6" t="s">
        <v>113</v>
      </c>
      <c r="D145" s="6" t="s">
        <v>118</v>
      </c>
      <c r="E145" s="6"/>
      <c r="F145" s="9">
        <f>F146</f>
        <v>0</v>
      </c>
    </row>
    <row r="146" spans="1:6" ht="60" hidden="1" x14ac:dyDescent="0.25">
      <c r="A146" s="11" t="s">
        <v>14</v>
      </c>
      <c r="B146" s="6" t="s">
        <v>6</v>
      </c>
      <c r="C146" s="6" t="s">
        <v>113</v>
      </c>
      <c r="D146" s="6" t="s">
        <v>118</v>
      </c>
      <c r="E146" s="6" t="s">
        <v>15</v>
      </c>
      <c r="F146" s="9"/>
    </row>
    <row r="147" spans="1:6" ht="30" hidden="1" x14ac:dyDescent="0.25">
      <c r="A147" s="5" t="s">
        <v>119</v>
      </c>
      <c r="B147" s="6" t="s">
        <v>6</v>
      </c>
      <c r="C147" s="6" t="s">
        <v>113</v>
      </c>
      <c r="D147" s="6" t="s">
        <v>30</v>
      </c>
      <c r="E147" s="6"/>
      <c r="F147" s="9">
        <f>F148</f>
        <v>0</v>
      </c>
    </row>
    <row r="148" spans="1:6" hidden="1" x14ac:dyDescent="0.25">
      <c r="A148" s="11" t="s">
        <v>21</v>
      </c>
      <c r="B148" s="6" t="s">
        <v>6</v>
      </c>
      <c r="C148" s="6" t="s">
        <v>113</v>
      </c>
      <c r="D148" s="6" t="s">
        <v>30</v>
      </c>
      <c r="E148" s="6" t="s">
        <v>22</v>
      </c>
      <c r="F148" s="9"/>
    </row>
    <row r="149" spans="1:6" x14ac:dyDescent="0.25">
      <c r="A149" s="5" t="s">
        <v>120</v>
      </c>
      <c r="B149" s="6" t="s">
        <v>6</v>
      </c>
      <c r="C149" s="6" t="s">
        <v>113</v>
      </c>
      <c r="D149" s="6" t="s">
        <v>121</v>
      </c>
      <c r="E149" s="6"/>
      <c r="F149" s="9">
        <f>F150+F154</f>
        <v>115.5</v>
      </c>
    </row>
    <row r="150" spans="1:6" ht="30" x14ac:dyDescent="0.25">
      <c r="A150" s="5" t="s">
        <v>116</v>
      </c>
      <c r="B150" s="6" t="s">
        <v>6</v>
      </c>
      <c r="C150" s="6" t="s">
        <v>113</v>
      </c>
      <c r="D150" s="6" t="s">
        <v>121</v>
      </c>
      <c r="E150" s="6"/>
      <c r="F150" s="9">
        <f>SUM(F151:F153)</f>
        <v>115.5</v>
      </c>
    </row>
    <row r="151" spans="1:6" ht="60" x14ac:dyDescent="0.25">
      <c r="A151" s="11" t="s">
        <v>14</v>
      </c>
      <c r="B151" s="6" t="s">
        <v>6</v>
      </c>
      <c r="C151" s="6" t="s">
        <v>113</v>
      </c>
      <c r="D151" s="6" t="s">
        <v>121</v>
      </c>
      <c r="E151" s="6" t="s">
        <v>15</v>
      </c>
      <c r="F151" s="9">
        <v>115.5</v>
      </c>
    </row>
    <row r="152" spans="1:6" ht="30" x14ac:dyDescent="0.25">
      <c r="A152" s="11" t="s">
        <v>19</v>
      </c>
      <c r="B152" s="6" t="s">
        <v>6</v>
      </c>
      <c r="C152" s="6" t="s">
        <v>113</v>
      </c>
      <c r="D152" s="6" t="s">
        <v>121</v>
      </c>
      <c r="E152" s="6" t="s">
        <v>20</v>
      </c>
      <c r="F152" s="9"/>
    </row>
    <row r="153" spans="1:6" x14ac:dyDescent="0.25">
      <c r="A153" s="11" t="s">
        <v>21</v>
      </c>
      <c r="B153" s="6" t="s">
        <v>6</v>
      </c>
      <c r="C153" s="6" t="s">
        <v>113</v>
      </c>
      <c r="D153" s="6" t="s">
        <v>121</v>
      </c>
      <c r="E153" s="6" t="s">
        <v>22</v>
      </c>
      <c r="F153" s="9"/>
    </row>
    <row r="154" spans="1:6" ht="30" x14ac:dyDescent="0.25">
      <c r="A154" s="5" t="s">
        <v>122</v>
      </c>
      <c r="B154" s="6" t="s">
        <v>6</v>
      </c>
      <c r="C154" s="6" t="s">
        <v>113</v>
      </c>
      <c r="D154" s="6" t="s">
        <v>121</v>
      </c>
      <c r="E154" s="6"/>
      <c r="F154" s="9">
        <f>F155</f>
        <v>0</v>
      </c>
    </row>
    <row r="155" spans="1:6" x14ac:dyDescent="0.25">
      <c r="A155" s="11" t="s">
        <v>21</v>
      </c>
      <c r="B155" s="6" t="s">
        <v>6</v>
      </c>
      <c r="C155" s="6" t="s">
        <v>113</v>
      </c>
      <c r="D155" s="6" t="s">
        <v>121</v>
      </c>
      <c r="E155" s="6" t="s">
        <v>22</v>
      </c>
      <c r="F155" s="9"/>
    </row>
    <row r="156" spans="1:6" x14ac:dyDescent="0.25">
      <c r="A156" s="5"/>
      <c r="B156" s="22"/>
      <c r="C156" s="6"/>
      <c r="D156" s="6"/>
      <c r="E156" s="6"/>
      <c r="F156" s="9"/>
    </row>
    <row r="157" spans="1:6" x14ac:dyDescent="0.25">
      <c r="A157" s="34" t="s">
        <v>123</v>
      </c>
      <c r="B157" s="6" t="s">
        <v>6</v>
      </c>
      <c r="C157" s="8" t="s">
        <v>124</v>
      </c>
      <c r="D157" s="8"/>
      <c r="E157" s="8"/>
      <c r="F157" s="9">
        <f>F158</f>
        <v>20</v>
      </c>
    </row>
    <row r="158" spans="1:6" x14ac:dyDescent="0.25">
      <c r="A158" s="35" t="s">
        <v>125</v>
      </c>
      <c r="B158" s="6" t="s">
        <v>6</v>
      </c>
      <c r="C158" s="8" t="s">
        <v>126</v>
      </c>
      <c r="D158" s="8"/>
      <c r="E158" s="8"/>
      <c r="F158" s="9">
        <f>F159</f>
        <v>20</v>
      </c>
    </row>
    <row r="159" spans="1:6" ht="30" x14ac:dyDescent="0.25">
      <c r="A159" s="18" t="s">
        <v>141</v>
      </c>
      <c r="B159" s="6" t="s">
        <v>6</v>
      </c>
      <c r="C159" s="8" t="s">
        <v>126</v>
      </c>
      <c r="D159" s="6" t="s">
        <v>24</v>
      </c>
      <c r="E159" s="8"/>
      <c r="F159" s="9">
        <f>F160+F162</f>
        <v>20</v>
      </c>
    </row>
    <row r="160" spans="1:6" ht="30" x14ac:dyDescent="0.25">
      <c r="A160" s="5" t="s">
        <v>127</v>
      </c>
      <c r="B160" s="6" t="s">
        <v>6</v>
      </c>
      <c r="C160" s="8" t="s">
        <v>126</v>
      </c>
      <c r="D160" s="8" t="s">
        <v>128</v>
      </c>
      <c r="E160" s="8"/>
      <c r="F160" s="9">
        <f>F161</f>
        <v>20</v>
      </c>
    </row>
    <row r="161" spans="1:6" ht="30" x14ac:dyDescent="0.25">
      <c r="A161" s="11" t="s">
        <v>19</v>
      </c>
      <c r="B161" s="6" t="s">
        <v>6</v>
      </c>
      <c r="C161" s="8" t="s">
        <v>126</v>
      </c>
      <c r="D161" s="8" t="s">
        <v>128</v>
      </c>
      <c r="E161" s="8" t="s">
        <v>20</v>
      </c>
      <c r="F161" s="9">
        <v>20</v>
      </c>
    </row>
    <row r="162" spans="1:6" ht="30" x14ac:dyDescent="0.25">
      <c r="A162" s="5" t="s">
        <v>87</v>
      </c>
      <c r="B162" s="6" t="s">
        <v>6</v>
      </c>
      <c r="C162" s="8" t="s">
        <v>126</v>
      </c>
      <c r="D162" s="8" t="s">
        <v>128</v>
      </c>
      <c r="E162" s="8"/>
      <c r="F162" s="9">
        <f>F163</f>
        <v>0</v>
      </c>
    </row>
    <row r="163" spans="1:6" x14ac:dyDescent="0.25">
      <c r="A163" s="11" t="s">
        <v>21</v>
      </c>
      <c r="B163" s="6" t="s">
        <v>6</v>
      </c>
      <c r="C163" s="8" t="s">
        <v>126</v>
      </c>
      <c r="D163" s="8" t="s">
        <v>128</v>
      </c>
      <c r="E163" s="8" t="s">
        <v>22</v>
      </c>
      <c r="F163" s="9"/>
    </row>
    <row r="164" spans="1:6" x14ac:dyDescent="0.25">
      <c r="A164" s="36"/>
      <c r="B164" s="22"/>
      <c r="C164" s="6"/>
      <c r="D164" s="6"/>
      <c r="E164" s="6"/>
      <c r="F164" s="9"/>
    </row>
    <row r="165" spans="1:6" ht="29.25" customHeight="1" x14ac:dyDescent="0.25">
      <c r="A165" s="34" t="s">
        <v>129</v>
      </c>
      <c r="B165" s="6" t="s">
        <v>6</v>
      </c>
      <c r="C165" s="6" t="s">
        <v>130</v>
      </c>
      <c r="D165" s="6"/>
      <c r="E165" s="6"/>
      <c r="F165" s="9">
        <f>F166</f>
        <v>60</v>
      </c>
    </row>
    <row r="166" spans="1:6" x14ac:dyDescent="0.25">
      <c r="A166" s="5" t="s">
        <v>131</v>
      </c>
      <c r="B166" s="6" t="s">
        <v>6</v>
      </c>
      <c r="C166" s="6" t="s">
        <v>132</v>
      </c>
      <c r="D166" s="6"/>
      <c r="E166" s="6"/>
      <c r="F166" s="9">
        <f>F167</f>
        <v>60</v>
      </c>
    </row>
    <row r="167" spans="1:6" ht="30" x14ac:dyDescent="0.25">
      <c r="A167" s="18" t="s">
        <v>141</v>
      </c>
      <c r="B167" s="6" t="s">
        <v>6</v>
      </c>
      <c r="C167" s="6" t="s">
        <v>132</v>
      </c>
      <c r="D167" s="6" t="s">
        <v>24</v>
      </c>
      <c r="E167" s="6"/>
      <c r="F167" s="9">
        <f>F168</f>
        <v>60</v>
      </c>
    </row>
    <row r="168" spans="1:6" ht="30" x14ac:dyDescent="0.25">
      <c r="A168" s="5" t="s">
        <v>133</v>
      </c>
      <c r="B168" s="6" t="s">
        <v>6</v>
      </c>
      <c r="C168" s="6" t="s">
        <v>132</v>
      </c>
      <c r="D168" s="6" t="s">
        <v>134</v>
      </c>
      <c r="E168" s="6"/>
      <c r="F168" s="9">
        <f>F169</f>
        <v>60</v>
      </c>
    </row>
    <row r="169" spans="1:6" ht="30" x14ac:dyDescent="0.25">
      <c r="A169" s="11" t="s">
        <v>19</v>
      </c>
      <c r="B169" s="6" t="s">
        <v>6</v>
      </c>
      <c r="C169" s="6" t="s">
        <v>132</v>
      </c>
      <c r="D169" s="6" t="s">
        <v>134</v>
      </c>
      <c r="E169" s="6" t="s">
        <v>20</v>
      </c>
      <c r="F169" s="9">
        <v>60</v>
      </c>
    </row>
  </sheetData>
  <mergeCells count="10">
    <mergeCell ref="D2:F2"/>
    <mergeCell ref="D4:F4"/>
    <mergeCell ref="A6:F6"/>
    <mergeCell ref="A9:A11"/>
    <mergeCell ref="B9:B11"/>
    <mergeCell ref="C9:C11"/>
    <mergeCell ref="D9:D11"/>
    <mergeCell ref="E9:E11"/>
    <mergeCell ref="F9:F11"/>
    <mergeCell ref="C3:F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2016-06-02T06:40:56Z</dcterms:modified>
</cp:coreProperties>
</file>